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nnervalue-my.sharepoint.com/personal/a_starosta_innervalue_pl/Documents/Pulpit/Recykl/"/>
    </mc:Choice>
  </mc:AlternateContent>
  <xr:revisionPtr revIDLastSave="0" documentId="8_{90239F80-4FCD-4A8E-92A0-C59B0BDBEF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ne finansowe" sheetId="1" r:id="rId1"/>
    <sheet name="Dane operacyjn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6" i="1" l="1"/>
  <c r="AV26" i="1" l="1"/>
  <c r="AU24" i="1" l="1"/>
  <c r="AU25" i="1" s="1"/>
  <c r="AU26" i="1" s="1"/>
  <c r="AV24" i="1"/>
  <c r="AV20" i="1"/>
  <c r="AV25" i="1" l="1"/>
  <c r="D9" i="2" l="1"/>
  <c r="C9" i="2"/>
  <c r="O9" i="2" l="1"/>
  <c r="AT24" i="1" l="1"/>
  <c r="AT20" i="1"/>
  <c r="AT25" i="1" l="1"/>
  <c r="B16" i="2"/>
  <c r="AT26" i="1" l="1"/>
  <c r="B10" i="2"/>
  <c r="C16" i="2" l="1"/>
</calcChain>
</file>

<file path=xl/sharedStrings.xml><?xml version="1.0" encoding="utf-8"?>
<sst xmlns="http://schemas.openxmlformats.org/spreadsheetml/2006/main" count="131" uniqueCount="90">
  <si>
    <t>[dane w tys. zł]</t>
  </si>
  <si>
    <t>1Q 2013</t>
  </si>
  <si>
    <t>2Q 2013</t>
  </si>
  <si>
    <t>3Q 2013</t>
  </si>
  <si>
    <t>4Q 2013</t>
  </si>
  <si>
    <t>1Q 2014</t>
  </si>
  <si>
    <t>2Q 2014</t>
  </si>
  <si>
    <t>3Q 2014</t>
  </si>
  <si>
    <t>4Q 2014</t>
  </si>
  <si>
    <t>1Q 2015</t>
  </si>
  <si>
    <t>2Q 2015</t>
  </si>
  <si>
    <t>3Q 2015</t>
  </si>
  <si>
    <t>4Q 2015</t>
  </si>
  <si>
    <t>1Q 2016</t>
  </si>
  <si>
    <t>2Q 2016</t>
  </si>
  <si>
    <t>3Q 2016</t>
  </si>
  <si>
    <t>4Q 2016</t>
  </si>
  <si>
    <t>1Q 2017</t>
  </si>
  <si>
    <t>2Q 2017</t>
  </si>
  <si>
    <t>3Q 2017</t>
  </si>
  <si>
    <t>4Q 2017</t>
  </si>
  <si>
    <t>1Q 2018</t>
  </si>
  <si>
    <t>2Q 2018</t>
  </si>
  <si>
    <t>3Q 2018</t>
  </si>
  <si>
    <t>4Q 2018</t>
  </si>
  <si>
    <t>1Q 2019</t>
  </si>
  <si>
    <t>2Q 2019</t>
  </si>
  <si>
    <t>3Q 2019</t>
  </si>
  <si>
    <t>4Q 2019</t>
  </si>
  <si>
    <t>1Q 2020</t>
  </si>
  <si>
    <t>2Q 2020</t>
  </si>
  <si>
    <t>3Q 2020</t>
  </si>
  <si>
    <t>4Q 2020</t>
  </si>
  <si>
    <t>1Q 2021</t>
  </si>
  <si>
    <t>2Q 2021</t>
  </si>
  <si>
    <t>3Q 2021</t>
  </si>
  <si>
    <t>4Q 2021</t>
  </si>
  <si>
    <t>1Q 2022</t>
  </si>
  <si>
    <t>2Q 2022</t>
  </si>
  <si>
    <t>3Q 2022</t>
  </si>
  <si>
    <t>4Q 2022</t>
  </si>
  <si>
    <t>1Q 2023</t>
  </si>
  <si>
    <t>2Q 2023</t>
  </si>
  <si>
    <t>3Q 2023</t>
  </si>
  <si>
    <t>4Q 2023</t>
  </si>
  <si>
    <t>1Q 2024</t>
  </si>
  <si>
    <t>2Q 2024</t>
  </si>
  <si>
    <t>3Q 2024</t>
  </si>
  <si>
    <t>4Q 2024</t>
  </si>
  <si>
    <t>WYBRANE POZYCJE RACHUNKU ZYSKÓW I STRAT</t>
  </si>
  <si>
    <t>Przychody ze sprzedaży</t>
  </si>
  <si>
    <t xml:space="preserve">Zysk na sprzedaży </t>
  </si>
  <si>
    <t>EBIT</t>
  </si>
  <si>
    <t>Amortyzacja</t>
  </si>
  <si>
    <t>EBITDA</t>
  </si>
  <si>
    <t>Zysk brutto</t>
  </si>
  <si>
    <t>Zysk netto</t>
  </si>
  <si>
    <t>WYBRANE POZYCJE BILANSU:</t>
  </si>
  <si>
    <t>Środki pieniężne</t>
  </si>
  <si>
    <t>Aktywa ogółem</t>
  </si>
  <si>
    <t>Kapitał własny</t>
  </si>
  <si>
    <t>Łączne zobowiązania i rezerwy na zobowiązania</t>
  </si>
  <si>
    <t>Kredyty i pożyczki długoterminowe</t>
  </si>
  <si>
    <t>Inne zobowiązania finansowe długoterminowe</t>
  </si>
  <si>
    <t>Inne długoterminowe</t>
  </si>
  <si>
    <t>Suma - zadłużenie odsetkowe długoterminowe</t>
  </si>
  <si>
    <t>kredyty i pożyczki krótkoterminowe</t>
  </si>
  <si>
    <t>Inne zobowiązania finansowe krótkoterminowe</t>
  </si>
  <si>
    <t>Inne krótkoterminowe</t>
  </si>
  <si>
    <t>Suma -  zadłużenie odsetkowe krótkoterminowe</t>
  </si>
  <si>
    <t>Łączne zadłużenie odsetkowe dlugo- i krótkoterminowe</t>
  </si>
  <si>
    <t>Dług netto</t>
  </si>
  <si>
    <t>WYBRANE POZYCJE RACHUNKU PRZEPŁYWÓW PIENIĘŻNYCH:</t>
  </si>
  <si>
    <t>Przepływy środków pieniężnych netto z działalności operacyjnej</t>
  </si>
  <si>
    <t>Przepływy środków pieniężnych z działalności inwestycyjnej</t>
  </si>
  <si>
    <t>Przepływy pieniężne netto z działalności finansowej</t>
  </si>
  <si>
    <t>Suma - przepływy przepływy pieniężne netto</t>
  </si>
  <si>
    <t>STRUKTURA SPRZEDAŻY PRODUKTÓW I USŁUG (W TYS. ZŁ)</t>
  </si>
  <si>
    <t>Sprzedaż produktów z przerobu opon</t>
  </si>
  <si>
    <t>Wykonanie usługi odzysku i recyklingu opon</t>
  </si>
  <si>
    <t>Prowadzenie zbiórki opon na zlecenie</t>
  </si>
  <si>
    <t>Usługi transportowe</t>
  </si>
  <si>
    <t>Sprzedaż towarów i materiałów</t>
  </si>
  <si>
    <t>Zmiana stanu produktów</t>
  </si>
  <si>
    <t>Pozostała sprzedaż</t>
  </si>
  <si>
    <t>SUMA</t>
  </si>
  <si>
    <t>STRUKTURA SPRZEDAŻY PRODUKTÓW Z PRZEROBU OPON (W TONACH)</t>
  </si>
  <si>
    <t>Granulat gumowy do współspalania (paliwo alternatywne)</t>
  </si>
  <si>
    <t xml:space="preserve">Czysty granulat gumowy SBR pozbawiony zanieczyszczeń </t>
  </si>
  <si>
    <t>Złom stalowy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</si>
</sst>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262626"/>
      <name val="Calibri"/>
      <family val="2"/>
      <charset val="238"/>
      <scheme val="minor"/>
    </font>
    <font>
      <sz val="11"/>
      <color rgb="FF262626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92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11" fillId="2" borderId="0" xfId="0" applyFont="1" applyFill="1"/>
    <xf numFmtId="0" fontId="10" fillId="2" borderId="0" xfId="0" applyFont="1" applyFill="1"/>
    <xf numFmtId="0" fontId="0" fillId="2" borderId="5" xfId="0" applyFill="1" applyBorder="1"/>
    <xf numFmtId="0" fontId="3" fillId="2" borderId="5" xfId="0" applyFont="1" applyFill="1" applyBorder="1"/>
    <xf numFmtId="0" fontId="9" fillId="2" borderId="5" xfId="0" applyFont="1" applyFill="1" applyBorder="1"/>
    <xf numFmtId="0" fontId="5" fillId="2" borderId="4" xfId="0" applyFont="1" applyFill="1" applyBorder="1"/>
    <xf numFmtId="0" fontId="6" fillId="2" borderId="5" xfId="0" applyFont="1" applyFill="1" applyBorder="1"/>
    <xf numFmtId="0" fontId="5" fillId="2" borderId="5" xfId="0" applyFont="1" applyFill="1" applyBorder="1"/>
    <xf numFmtId="0" fontId="9" fillId="2" borderId="6" xfId="0" applyFont="1" applyFill="1" applyBorder="1"/>
    <xf numFmtId="0" fontId="5" fillId="2" borderId="6" xfId="0" applyFont="1" applyFill="1" applyBorder="1"/>
    <xf numFmtId="0" fontId="0" fillId="2" borderId="4" xfId="0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0" fillId="2" borderId="5" xfId="0" applyFill="1" applyBorder="1" applyAlignment="1">
      <alignment vertical="center"/>
    </xf>
    <xf numFmtId="0" fontId="9" fillId="2" borderId="4" xfId="0" applyFont="1" applyFill="1" applyBorder="1"/>
    <xf numFmtId="0" fontId="6" fillId="2" borderId="5" xfId="0" applyFont="1" applyFill="1" applyBorder="1" applyAlignment="1">
      <alignment horizontal="left" wrapText="1" indent="5" readingOrder="1"/>
    </xf>
    <xf numFmtId="0" fontId="8" fillId="2" borderId="5" xfId="0" applyFont="1" applyFill="1" applyBorder="1" applyAlignment="1">
      <alignment horizontal="left" wrapText="1" indent="5" readingOrder="1"/>
    </xf>
    <xf numFmtId="0" fontId="7" fillId="2" borderId="4" xfId="0" applyFont="1" applyFill="1" applyBorder="1" applyAlignment="1">
      <alignment horizontal="left" wrapText="1" readingOrder="1"/>
    </xf>
    <xf numFmtId="0" fontId="8" fillId="2" borderId="4" xfId="0" applyFont="1" applyFill="1" applyBorder="1" applyAlignment="1">
      <alignment horizontal="left" wrapText="1" indent="5" readingOrder="1"/>
    </xf>
    <xf numFmtId="0" fontId="7" fillId="2" borderId="5" xfId="0" applyFont="1" applyFill="1" applyBorder="1" applyAlignment="1">
      <alignment horizontal="left" wrapText="1" readingOrder="1"/>
    </xf>
    <xf numFmtId="0" fontId="0" fillId="2" borderId="1" xfId="0" applyFill="1" applyBorder="1"/>
    <xf numFmtId="166" fontId="14" fillId="2" borderId="0" xfId="0" applyNumberFormat="1" applyFont="1" applyFill="1"/>
    <xf numFmtId="0" fontId="14" fillId="2" borderId="0" xfId="0" applyFont="1" applyFill="1"/>
    <xf numFmtId="0" fontId="14" fillId="2" borderId="9" xfId="0" applyFont="1" applyFill="1" applyBorder="1"/>
    <xf numFmtId="0" fontId="14" fillId="2" borderId="1" xfId="0" applyFont="1" applyFill="1" applyBorder="1"/>
    <xf numFmtId="0" fontId="6" fillId="2" borderId="5" xfId="0" applyFont="1" applyFill="1" applyBorder="1" applyAlignment="1">
      <alignment horizontal="left"/>
    </xf>
    <xf numFmtId="0" fontId="0" fillId="2" borderId="0" xfId="0" applyFill="1" applyAlignment="1">
      <alignment vertical="center"/>
    </xf>
    <xf numFmtId="0" fontId="0" fillId="2" borderId="6" xfId="0" applyFill="1" applyBorder="1" applyAlignment="1">
      <alignment vertical="center"/>
    </xf>
    <xf numFmtId="0" fontId="3" fillId="2" borderId="10" xfId="0" applyFont="1" applyFill="1" applyBorder="1"/>
    <xf numFmtId="0" fontId="0" fillId="2" borderId="9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164" fontId="0" fillId="2" borderId="0" xfId="1" applyFont="1" applyFill="1"/>
    <xf numFmtId="0" fontId="6" fillId="2" borderId="6" xfId="0" applyFont="1" applyFill="1" applyBorder="1"/>
    <xf numFmtId="0" fontId="6" fillId="2" borderId="0" xfId="0" applyFont="1" applyFill="1"/>
    <xf numFmtId="3" fontId="14" fillId="2" borderId="0" xfId="0" applyNumberFormat="1" applyFont="1" applyFill="1" applyAlignment="1">
      <alignment horizontal="center" wrapText="1"/>
    </xf>
    <xf numFmtId="166" fontId="14" fillId="2" borderId="0" xfId="1" applyNumberFormat="1" applyFont="1" applyFill="1" applyBorder="1" applyAlignment="1">
      <alignment horizontal="center"/>
    </xf>
    <xf numFmtId="166" fontId="14" fillId="2" borderId="0" xfId="1" applyNumberFormat="1" applyFont="1" applyFill="1" applyBorder="1"/>
    <xf numFmtId="166" fontId="14" fillId="2" borderId="0" xfId="1" applyNumberFormat="1" applyFont="1" applyFill="1"/>
    <xf numFmtId="166" fontId="14" fillId="2" borderId="9" xfId="1" applyNumberFormat="1" applyFont="1" applyFill="1" applyBorder="1" applyAlignment="1">
      <alignment horizontal="center"/>
    </xf>
    <xf numFmtId="166" fontId="14" fillId="2" borderId="0" xfId="1" applyNumberFormat="1" applyFont="1" applyFill="1" applyAlignment="1">
      <alignment horizontal="center"/>
    </xf>
    <xf numFmtId="166" fontId="14" fillId="2" borderId="5" xfId="1" applyNumberFormat="1" applyFont="1" applyFill="1" applyBorder="1" applyAlignment="1">
      <alignment horizontal="center"/>
    </xf>
    <xf numFmtId="166" fontId="14" fillId="2" borderId="0" xfId="1" applyNumberFormat="1" applyFont="1" applyFill="1" applyAlignment="1">
      <alignment horizontal="left" indent="1"/>
    </xf>
    <xf numFmtId="166" fontId="14" fillId="2" borderId="9" xfId="1" applyNumberFormat="1" applyFont="1" applyFill="1" applyBorder="1"/>
    <xf numFmtId="3" fontId="14" fillId="2" borderId="0" xfId="0" applyNumberFormat="1" applyFont="1" applyFill="1"/>
    <xf numFmtId="166" fontId="14" fillId="2" borderId="0" xfId="1" applyNumberFormat="1" applyFont="1" applyFill="1" applyAlignment="1">
      <alignment horizontal="right"/>
    </xf>
    <xf numFmtId="3" fontId="14" fillId="2" borderId="0" xfId="0" applyNumberFormat="1" applyFont="1" applyFill="1" applyAlignment="1">
      <alignment horizontal="center" wrapText="1" readingOrder="1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 readingOrder="1"/>
    </xf>
    <xf numFmtId="166" fontId="15" fillId="2" borderId="0" xfId="1" applyNumberFormat="1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 wrapText="1"/>
    </xf>
    <xf numFmtId="166" fontId="16" fillId="2" borderId="1" xfId="1" applyNumberFormat="1" applyFont="1" applyFill="1" applyBorder="1" applyAlignment="1">
      <alignment horizontal="center"/>
    </xf>
    <xf numFmtId="166" fontId="16" fillId="2" borderId="1" xfId="1" applyNumberFormat="1" applyFont="1" applyFill="1" applyBorder="1"/>
    <xf numFmtId="166" fontId="16" fillId="2" borderId="7" xfId="1" applyNumberFormat="1" applyFont="1" applyFill="1" applyBorder="1" applyAlignment="1">
      <alignment horizontal="center"/>
    </xf>
    <xf numFmtId="166" fontId="16" fillId="2" borderId="4" xfId="1" applyNumberFormat="1" applyFont="1" applyFill="1" applyBorder="1" applyAlignment="1">
      <alignment horizontal="center"/>
    </xf>
    <xf numFmtId="166" fontId="16" fillId="2" borderId="1" xfId="1" applyNumberFormat="1" applyFont="1" applyFill="1" applyBorder="1" applyAlignment="1">
      <alignment horizontal="left" indent="1"/>
    </xf>
    <xf numFmtId="166" fontId="16" fillId="2" borderId="7" xfId="1" applyNumberFormat="1" applyFont="1" applyFill="1" applyBorder="1"/>
    <xf numFmtId="3" fontId="16" fillId="2" borderId="1" xfId="0" applyNumberFormat="1" applyFont="1" applyFill="1" applyBorder="1"/>
    <xf numFmtId="166" fontId="16" fillId="2" borderId="1" xfId="1" applyNumberFormat="1" applyFont="1" applyFill="1" applyBorder="1" applyAlignment="1">
      <alignment horizontal="right"/>
    </xf>
    <xf numFmtId="3" fontId="16" fillId="2" borderId="1" xfId="0" applyNumberFormat="1" applyFont="1" applyFill="1" applyBorder="1" applyAlignment="1">
      <alignment horizontal="center" wrapText="1" readingOrder="1"/>
    </xf>
    <xf numFmtId="3" fontId="16" fillId="2" borderId="0" xfId="0" applyNumberFormat="1" applyFont="1" applyFill="1" applyAlignment="1">
      <alignment horizontal="center" wrapText="1"/>
    </xf>
    <xf numFmtId="166" fontId="16" fillId="2" borderId="0" xfId="1" applyNumberFormat="1" applyFont="1" applyFill="1" applyBorder="1" applyAlignment="1">
      <alignment horizontal="center"/>
    </xf>
    <xf numFmtId="166" fontId="16" fillId="2" borderId="5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wrapText="1"/>
    </xf>
    <xf numFmtId="166" fontId="14" fillId="2" borderId="1" xfId="1" applyNumberFormat="1" applyFont="1" applyFill="1" applyBorder="1" applyAlignment="1">
      <alignment horizontal="center"/>
    </xf>
    <xf numFmtId="166" fontId="14" fillId="2" borderId="1" xfId="1" applyNumberFormat="1" applyFont="1" applyFill="1" applyBorder="1"/>
    <xf numFmtId="166" fontId="14" fillId="2" borderId="7" xfId="1" applyNumberFormat="1" applyFont="1" applyFill="1" applyBorder="1" applyAlignment="1">
      <alignment horizontal="center"/>
    </xf>
    <xf numFmtId="166" fontId="14" fillId="2" borderId="4" xfId="1" applyNumberFormat="1" applyFont="1" applyFill="1" applyBorder="1" applyAlignment="1">
      <alignment horizontal="center"/>
    </xf>
    <xf numFmtId="166" fontId="14" fillId="2" borderId="1" xfId="1" applyNumberFormat="1" applyFont="1" applyFill="1" applyBorder="1" applyAlignment="1">
      <alignment horizontal="left" indent="1"/>
    </xf>
    <xf numFmtId="166" fontId="14" fillId="2" borderId="7" xfId="1" applyNumberFormat="1" applyFont="1" applyFill="1" applyBorder="1"/>
    <xf numFmtId="3" fontId="14" fillId="2" borderId="1" xfId="0" applyNumberFormat="1" applyFont="1" applyFill="1" applyBorder="1"/>
    <xf numFmtId="166" fontId="14" fillId="2" borderId="1" xfId="1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center" wrapText="1" readingOrder="1"/>
    </xf>
    <xf numFmtId="166" fontId="14" fillId="2" borderId="0" xfId="1" applyNumberFormat="1" applyFont="1" applyFill="1" applyAlignment="1">
      <alignment horizontal="left"/>
    </xf>
    <xf numFmtId="0" fontId="16" fillId="2" borderId="3" xfId="0" applyFont="1" applyFill="1" applyBorder="1" applyAlignment="1">
      <alignment horizontal="center" vertical="center"/>
    </xf>
    <xf numFmtId="164" fontId="16" fillId="2" borderId="10" xfId="1" applyFont="1" applyFill="1" applyBorder="1" applyAlignment="1">
      <alignment horizontal="center" vertical="center"/>
    </xf>
    <xf numFmtId="164" fontId="16" fillId="2" borderId="3" xfId="1" applyFont="1" applyFill="1" applyBorder="1" applyAlignment="1">
      <alignment horizontal="center" vertical="center"/>
    </xf>
    <xf numFmtId="164" fontId="16" fillId="2" borderId="0" xfId="1" applyFont="1" applyFill="1" applyBorder="1" applyAlignment="1">
      <alignment horizontal="center" vertical="center"/>
    </xf>
    <xf numFmtId="166" fontId="16" fillId="2" borderId="0" xfId="1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164" fontId="16" fillId="2" borderId="9" xfId="1" applyFont="1" applyFill="1" applyBorder="1" applyAlignment="1">
      <alignment horizontal="center"/>
    </xf>
    <xf numFmtId="164" fontId="16" fillId="2" borderId="0" xfId="1" applyFont="1" applyFill="1" applyBorder="1" applyAlignment="1">
      <alignment horizontal="center"/>
    </xf>
    <xf numFmtId="164" fontId="16" fillId="2" borderId="1" xfId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2" borderId="7" xfId="0" applyFont="1" applyFill="1" applyBorder="1"/>
    <xf numFmtId="164" fontId="14" fillId="2" borderId="9" xfId="1" applyFont="1" applyFill="1" applyBorder="1"/>
    <xf numFmtId="0" fontId="14" fillId="2" borderId="0" xfId="0" applyFont="1" applyFill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166" fontId="16" fillId="2" borderId="1" xfId="0" applyNumberFormat="1" applyFont="1" applyFill="1" applyBorder="1" applyAlignment="1">
      <alignment horizontal="center"/>
    </xf>
    <xf numFmtId="166" fontId="16" fillId="2" borderId="1" xfId="1" applyNumberFormat="1" applyFont="1" applyFill="1" applyBorder="1" applyAlignment="1"/>
    <xf numFmtId="3" fontId="14" fillId="3" borderId="0" xfId="0" applyNumberFormat="1" applyFont="1" applyFill="1" applyAlignment="1">
      <alignment horizontal="center"/>
    </xf>
    <xf numFmtId="166" fontId="14" fillId="2" borderId="0" xfId="0" applyNumberFormat="1" applyFont="1" applyFill="1" applyAlignment="1">
      <alignment horizontal="center"/>
    </xf>
    <xf numFmtId="166" fontId="14" fillId="2" borderId="0" xfId="1" applyNumberFormat="1" applyFont="1" applyFill="1" applyAlignment="1"/>
    <xf numFmtId="166" fontId="14" fillId="2" borderId="9" xfId="2" applyNumberFormat="1" applyFont="1" applyFill="1" applyBorder="1"/>
    <xf numFmtId="166" fontId="16" fillId="2" borderId="9" xfId="1" applyNumberFormat="1" applyFont="1" applyFill="1" applyBorder="1" applyAlignment="1">
      <alignment horizontal="center"/>
    </xf>
    <xf numFmtId="3" fontId="16" fillId="3" borderId="0" xfId="0" applyNumberFormat="1" applyFont="1" applyFill="1" applyAlignment="1">
      <alignment horizontal="center"/>
    </xf>
    <xf numFmtId="166" fontId="16" fillId="2" borderId="0" xfId="1" applyNumberFormat="1" applyFont="1" applyFill="1" applyAlignment="1">
      <alignment horizontal="center"/>
    </xf>
    <xf numFmtId="166" fontId="16" fillId="2" borderId="9" xfId="2" applyNumberFormat="1" applyFont="1" applyFill="1" applyBorder="1"/>
    <xf numFmtId="166" fontId="16" fillId="2" borderId="0" xfId="2" applyNumberFormat="1" applyFont="1" applyFill="1"/>
    <xf numFmtId="166" fontId="16" fillId="2" borderId="0" xfId="0" applyNumberFormat="1" applyFont="1" applyFill="1" applyAlignment="1">
      <alignment horizontal="center"/>
    </xf>
    <xf numFmtId="166" fontId="16" fillId="2" borderId="0" xfId="1" applyNumberFormat="1" applyFont="1" applyFill="1"/>
    <xf numFmtId="166" fontId="16" fillId="2" borderId="0" xfId="1" applyNumberFormat="1" applyFont="1" applyFill="1" applyAlignment="1"/>
    <xf numFmtId="166" fontId="16" fillId="2" borderId="9" xfId="1" applyNumberFormat="1" applyFont="1" applyFill="1" applyBorder="1"/>
    <xf numFmtId="0" fontId="14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165" fontId="16" fillId="2" borderId="9" xfId="2" applyNumberFormat="1" applyFont="1" applyFill="1" applyBorder="1" applyAlignment="1">
      <alignment horizontal="center"/>
    </xf>
    <xf numFmtId="165" fontId="14" fillId="2" borderId="9" xfId="2" applyNumberFormat="1" applyFont="1" applyFill="1" applyBorder="1"/>
    <xf numFmtId="165" fontId="14" fillId="2" borderId="0" xfId="2" applyNumberFormat="1" applyFont="1" applyFill="1"/>
    <xf numFmtId="165" fontId="14" fillId="2" borderId="0" xfId="2" applyNumberFormat="1" applyFont="1" applyFill="1" applyAlignment="1">
      <alignment horizontal="center"/>
    </xf>
    <xf numFmtId="166" fontId="16" fillId="2" borderId="2" xfId="1" applyNumberFormat="1" applyFont="1" applyFill="1" applyBorder="1" applyAlignment="1">
      <alignment horizontal="center"/>
    </xf>
    <xf numFmtId="165" fontId="16" fillId="2" borderId="8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"/>
    </xf>
    <xf numFmtId="0" fontId="17" fillId="2" borderId="0" xfId="0" applyFont="1" applyFill="1"/>
    <xf numFmtId="166" fontId="14" fillId="2" borderId="7" xfId="0" applyNumberFormat="1" applyFont="1" applyFill="1" applyBorder="1"/>
    <xf numFmtId="166" fontId="16" fillId="2" borderId="2" xfId="1" applyNumberFormat="1" applyFont="1" applyFill="1" applyBorder="1"/>
    <xf numFmtId="166" fontId="16" fillId="2" borderId="8" xfId="1" applyNumberFormat="1" applyFont="1" applyFill="1" applyBorder="1" applyAlignment="1">
      <alignment horizontal="center"/>
    </xf>
    <xf numFmtId="166" fontId="16" fillId="2" borderId="9" xfId="0" applyNumberFormat="1" applyFont="1" applyFill="1" applyBorder="1"/>
    <xf numFmtId="166" fontId="16" fillId="2" borderId="0" xfId="1" applyNumberFormat="1" applyFont="1" applyFill="1" applyBorder="1"/>
    <xf numFmtId="166" fontId="16" fillId="2" borderId="7" xfId="0" applyNumberFormat="1" applyFont="1" applyFill="1" applyBorder="1"/>
    <xf numFmtId="166" fontId="14" fillId="2" borderId="9" xfId="0" applyNumberFormat="1" applyFont="1" applyFill="1" applyBorder="1"/>
    <xf numFmtId="166" fontId="14" fillId="2" borderId="2" xfId="1" applyNumberFormat="1" applyFont="1" applyFill="1" applyBorder="1" applyAlignment="1">
      <alignment horizontal="center"/>
    </xf>
    <xf numFmtId="166" fontId="14" fillId="2" borderId="8" xfId="1" applyNumberFormat="1" applyFont="1" applyFill="1" applyBorder="1" applyAlignment="1">
      <alignment horizontal="center"/>
    </xf>
    <xf numFmtId="166" fontId="14" fillId="0" borderId="9" xfId="0" applyNumberFormat="1" applyFont="1" applyBorder="1"/>
    <xf numFmtId="166" fontId="16" fillId="2" borderId="1" xfId="0" applyNumberFormat="1" applyFont="1" applyFill="1" applyBorder="1"/>
    <xf numFmtId="166" fontId="16" fillId="2" borderId="0" xfId="0" applyNumberFormat="1" applyFont="1" applyFill="1"/>
    <xf numFmtId="166" fontId="16" fillId="2" borderId="2" xfId="0" applyNumberFormat="1" applyFont="1" applyFill="1" applyBorder="1" applyAlignment="1">
      <alignment horizontal="center"/>
    </xf>
    <xf numFmtId="166" fontId="16" fillId="2" borderId="8" xfId="0" applyNumberFormat="1" applyFont="1" applyFill="1" applyBorder="1"/>
    <xf numFmtId="166" fontId="16" fillId="2" borderId="8" xfId="1" applyNumberFormat="1" applyFont="1" applyFill="1" applyBorder="1"/>
    <xf numFmtId="164" fontId="14" fillId="2" borderId="0" xfId="1" applyFont="1" applyFill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9" fontId="14" fillId="2" borderId="1" xfId="2" applyFont="1" applyFill="1" applyBorder="1" applyAlignment="1">
      <alignment horizontal="center"/>
    </xf>
    <xf numFmtId="166" fontId="14" fillId="2" borderId="2" xfId="0" applyNumberFormat="1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164" fontId="14" fillId="2" borderId="2" xfId="1" applyFont="1" applyFill="1" applyBorder="1" applyAlignment="1">
      <alignment horizontal="center"/>
    </xf>
    <xf numFmtId="0" fontId="14" fillId="2" borderId="2" xfId="0" applyFont="1" applyFill="1" applyBorder="1"/>
    <xf numFmtId="166" fontId="14" fillId="2" borderId="2" xfId="1" applyNumberFormat="1" applyFont="1" applyFill="1" applyBorder="1"/>
    <xf numFmtId="167" fontId="14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2" fontId="14" fillId="2" borderId="2" xfId="0" applyNumberFormat="1" applyFont="1" applyFill="1" applyBorder="1"/>
    <xf numFmtId="166" fontId="14" fillId="2" borderId="9" xfId="1" applyNumberFormat="1" applyFont="1" applyFill="1" applyBorder="1" applyAlignment="1">
      <alignment horizontal="center" vertical="center"/>
    </xf>
    <xf numFmtId="166" fontId="14" fillId="2" borderId="0" xfId="1" applyNumberFormat="1" applyFont="1" applyFill="1" applyBorder="1" applyAlignment="1">
      <alignment horizontal="center" vertical="center"/>
    </xf>
    <xf numFmtId="166" fontId="14" fillId="2" borderId="5" xfId="1" applyNumberFormat="1" applyFont="1" applyFill="1" applyBorder="1" applyAlignment="1">
      <alignment horizontal="center" vertical="center"/>
    </xf>
    <xf numFmtId="167" fontId="14" fillId="2" borderId="9" xfId="1" applyNumberFormat="1" applyFont="1" applyFill="1" applyBorder="1" applyAlignment="1">
      <alignment horizontal="center" vertical="center"/>
    </xf>
    <xf numFmtId="166" fontId="16" fillId="2" borderId="10" xfId="1" applyNumberFormat="1" applyFont="1" applyFill="1" applyBorder="1" applyAlignment="1">
      <alignment horizontal="center"/>
    </xf>
    <xf numFmtId="166" fontId="16" fillId="2" borderId="3" xfId="1" applyNumberFormat="1" applyFont="1" applyFill="1" applyBorder="1" applyAlignment="1">
      <alignment horizontal="center"/>
    </xf>
    <xf numFmtId="166" fontId="16" fillId="2" borderId="11" xfId="1" applyNumberFormat="1" applyFont="1" applyFill="1" applyBorder="1" applyAlignment="1">
      <alignment horizontal="center"/>
    </xf>
    <xf numFmtId="164" fontId="14" fillId="2" borderId="0" xfId="1" applyFont="1" applyFill="1" applyAlignment="1">
      <alignment horizontal="center"/>
    </xf>
    <xf numFmtId="1" fontId="14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6" fillId="2" borderId="1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left" wrapText="1" indent="5" readingOrder="1"/>
    </xf>
    <xf numFmtId="166" fontId="14" fillId="2" borderId="0" xfId="1" applyNumberFormat="1" applyFont="1" applyFill="1" applyBorder="1" applyAlignment="1">
      <alignment horizontal="center" wrapText="1"/>
    </xf>
    <xf numFmtId="166" fontId="14" fillId="2" borderId="5" xfId="1" applyNumberFormat="1" applyFont="1" applyFill="1" applyBorder="1" applyAlignment="1">
      <alignment horizontal="center" wrapText="1"/>
    </xf>
    <xf numFmtId="3" fontId="14" fillId="2" borderId="5" xfId="0" applyNumberFormat="1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166" fontId="16" fillId="2" borderId="1" xfId="1" applyNumberFormat="1" applyFont="1" applyFill="1" applyBorder="1" applyAlignment="1">
      <alignment horizontal="center" wrapText="1"/>
    </xf>
    <xf numFmtId="166" fontId="16" fillId="2" borderId="4" xfId="1" applyNumberFormat="1" applyFont="1" applyFill="1" applyBorder="1" applyAlignment="1">
      <alignment horizontal="center" wrapText="1"/>
    </xf>
    <xf numFmtId="3" fontId="16" fillId="2" borderId="4" xfId="0" applyNumberFormat="1" applyFont="1" applyFill="1" applyBorder="1" applyAlignment="1">
      <alignment horizontal="center" wrapText="1"/>
    </xf>
    <xf numFmtId="4" fontId="16" fillId="2" borderId="0" xfId="0" applyNumberFormat="1" applyFont="1" applyFill="1" applyAlignment="1">
      <alignment horizontal="left" wrapText="1" readingOrder="1"/>
    </xf>
    <xf numFmtId="166" fontId="16" fillId="2" borderId="0" xfId="1" applyNumberFormat="1" applyFont="1" applyFill="1" applyBorder="1" applyAlignment="1">
      <alignment horizontal="center" wrapText="1"/>
    </xf>
    <xf numFmtId="166" fontId="16" fillId="2" borderId="5" xfId="1" applyNumberFormat="1" applyFont="1" applyFill="1" applyBorder="1" applyAlignment="1">
      <alignment horizontal="center" wrapText="1"/>
    </xf>
    <xf numFmtId="3" fontId="16" fillId="2" borderId="5" xfId="0" applyNumberFormat="1" applyFont="1" applyFill="1" applyBorder="1" applyAlignment="1">
      <alignment horizontal="center" wrapText="1"/>
    </xf>
    <xf numFmtId="4" fontId="16" fillId="2" borderId="0" xfId="0" applyNumberFormat="1" applyFont="1" applyFill="1"/>
    <xf numFmtId="0" fontId="14" fillId="2" borderId="5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left" wrapText="1" indent="5" readingOrder="1"/>
    </xf>
    <xf numFmtId="166" fontId="14" fillId="2" borderId="1" xfId="1" applyNumberFormat="1" applyFont="1" applyFill="1" applyBorder="1" applyAlignment="1">
      <alignment horizontal="center" wrapText="1"/>
    </xf>
    <xf numFmtId="166" fontId="14" fillId="2" borderId="4" xfId="1" applyNumberFormat="1" applyFont="1" applyFill="1" applyBorder="1" applyAlignment="1">
      <alignment horizontal="center" wrapText="1"/>
    </xf>
    <xf numFmtId="3" fontId="14" fillId="2" borderId="4" xfId="0" applyNumberFormat="1" applyFont="1" applyFill="1" applyBorder="1" applyAlignment="1">
      <alignment horizontal="center" wrapText="1"/>
    </xf>
    <xf numFmtId="166" fontId="14" fillId="2" borderId="0" xfId="1" applyNumberFormat="1" applyFont="1" applyFill="1" applyAlignment="1">
      <alignment horizontal="center" wrapText="1"/>
    </xf>
    <xf numFmtId="3" fontId="14" fillId="2" borderId="1" xfId="0" applyNumberFormat="1" applyFont="1" applyFill="1" applyBorder="1" applyAlignment="1">
      <alignment horizontal="center"/>
    </xf>
    <xf numFmtId="164" fontId="14" fillId="2" borderId="1" xfId="1" applyFont="1" applyFill="1" applyBorder="1"/>
    <xf numFmtId="167" fontId="14" fillId="2" borderId="0" xfId="0" applyNumberFormat="1" applyFont="1" applyFill="1" applyAlignment="1">
      <alignment horizontal="center"/>
    </xf>
    <xf numFmtId="164" fontId="14" fillId="2" borderId="0" xfId="1" applyFont="1" applyFill="1"/>
    <xf numFmtId="0" fontId="14" fillId="2" borderId="0" xfId="1" applyNumberFormat="1" applyFont="1" applyFill="1"/>
    <xf numFmtId="164" fontId="16" fillId="2" borderId="7" xfId="1" applyFont="1" applyFill="1" applyBorder="1" applyAlignment="1">
      <alignment horizontal="center" vertical="center"/>
    </xf>
    <xf numFmtId="164" fontId="16" fillId="2" borderId="1" xfId="1" applyFont="1" applyFill="1" applyBorder="1" applyAlignment="1">
      <alignment horizontal="center" vertical="center"/>
    </xf>
    <xf numFmtId="164" fontId="14" fillId="2" borderId="7" xfId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164" fontId="14" fillId="2" borderId="1" xfId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indent="1"/>
    </xf>
    <xf numFmtId="166" fontId="16" fillId="2" borderId="10" xfId="1" applyNumberFormat="1" applyFont="1" applyFill="1" applyBorder="1"/>
    <xf numFmtId="3" fontId="18" fillId="2" borderId="0" xfId="3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19" fillId="2" borderId="1" xfId="0" applyNumberFormat="1" applyFont="1" applyFill="1" applyBorder="1" applyAlignment="1">
      <alignment horizontal="center"/>
    </xf>
    <xf numFmtId="0" fontId="19" fillId="2" borderId="7" xfId="0" applyFont="1" applyFill="1" applyBorder="1" applyAlignment="1">
      <alignment vertical="center" wrapText="1"/>
    </xf>
    <xf numFmtId="166" fontId="16" fillId="2" borderId="7" xfId="1" applyNumberFormat="1" applyFont="1" applyFill="1" applyBorder="1" applyAlignment="1">
      <alignment horizontal="center" vertical="center"/>
    </xf>
    <xf numFmtId="166" fontId="16" fillId="2" borderId="1" xfId="1" applyNumberFormat="1" applyFont="1" applyFill="1" applyBorder="1" applyAlignment="1">
      <alignment horizontal="center" vertical="center"/>
    </xf>
    <xf numFmtId="166" fontId="16" fillId="2" borderId="4" xfId="1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3" fontId="15" fillId="2" borderId="0" xfId="3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17" fillId="2" borderId="5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4" fillId="2" borderId="5" xfId="0" applyFont="1" applyFill="1" applyBorder="1"/>
    <xf numFmtId="3" fontId="9" fillId="2" borderId="4" xfId="0" applyNumberFormat="1" applyFont="1" applyFill="1" applyBorder="1" applyAlignment="1">
      <alignment horizontal="center"/>
    </xf>
    <xf numFmtId="3" fontId="20" fillId="2" borderId="5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3" fontId="20" fillId="2" borderId="6" xfId="0" applyNumberFormat="1" applyFont="1" applyFill="1" applyBorder="1" applyAlignment="1">
      <alignment horizontal="center"/>
    </xf>
    <xf numFmtId="3" fontId="21" fillId="2" borderId="5" xfId="0" applyNumberFormat="1" applyFont="1" applyFill="1" applyBorder="1" applyAlignment="1">
      <alignment horizontal="center"/>
    </xf>
    <xf numFmtId="166" fontId="22" fillId="2" borderId="11" xfId="1" applyNumberFormat="1" applyFont="1" applyFill="1" applyBorder="1" applyAlignment="1">
      <alignment horizontal="center"/>
    </xf>
    <xf numFmtId="166" fontId="22" fillId="2" borderId="4" xfId="1" applyNumberFormat="1" applyFont="1" applyFill="1" applyBorder="1" applyAlignment="1">
      <alignment horizontal="center" vertical="center"/>
    </xf>
    <xf numFmtId="166" fontId="22" fillId="2" borderId="1" xfId="1" applyNumberFormat="1" applyFont="1" applyFill="1" applyBorder="1"/>
    <xf numFmtId="166" fontId="21" fillId="2" borderId="0" xfId="1" applyNumberFormat="1" applyFont="1" applyFill="1"/>
    <xf numFmtId="166" fontId="21" fillId="2" borderId="1" xfId="1" applyNumberFormat="1" applyFont="1" applyFill="1" applyBorder="1"/>
    <xf numFmtId="166" fontId="22" fillId="2" borderId="0" xfId="1" applyNumberFormat="1" applyFont="1" applyFill="1"/>
    <xf numFmtId="166" fontId="22" fillId="2" borderId="2" xfId="1" applyNumberFormat="1" applyFont="1" applyFill="1" applyBorder="1" applyAlignment="1">
      <alignment horizontal="center"/>
    </xf>
    <xf numFmtId="166" fontId="21" fillId="2" borderId="5" xfId="1" applyNumberFormat="1" applyFont="1" applyFill="1" applyBorder="1" applyAlignment="1">
      <alignment horizontal="center" vertical="center"/>
    </xf>
    <xf numFmtId="3" fontId="20" fillId="2" borderId="5" xfId="0" applyNumberFormat="1" applyFont="1" applyFill="1" applyBorder="1" applyAlignment="1">
      <alignment horizontal="center" vertical="center" readingOrder="1"/>
    </xf>
    <xf numFmtId="0" fontId="20" fillId="2" borderId="5" xfId="0" applyFont="1" applyFill="1" applyBorder="1" applyAlignment="1">
      <alignment horizontal="center" vertical="center" readingOrder="1"/>
    </xf>
    <xf numFmtId="3" fontId="9" fillId="0" borderId="4" xfId="0" applyNumberFormat="1" applyFont="1" applyBorder="1" applyAlignment="1">
      <alignment horizontal="center"/>
    </xf>
    <xf numFmtId="3" fontId="20" fillId="2" borderId="4" xfId="0" applyNumberFormat="1" applyFont="1" applyFill="1" applyBorder="1" applyAlignment="1">
      <alignment horizontal="center" readingOrder="1"/>
    </xf>
    <xf numFmtId="3" fontId="20" fillId="2" borderId="5" xfId="0" applyNumberFormat="1" applyFont="1" applyFill="1" applyBorder="1" applyAlignment="1">
      <alignment horizontal="center" readingOrder="1"/>
    </xf>
    <xf numFmtId="3" fontId="9" fillId="2" borderId="11" xfId="0" applyNumberFormat="1" applyFont="1" applyFill="1" applyBorder="1" applyAlignment="1">
      <alignment horizontal="center" readingOrder="1"/>
    </xf>
    <xf numFmtId="166" fontId="22" fillId="2" borderId="7" xfId="1" applyNumberFormat="1" applyFont="1" applyFill="1" applyBorder="1"/>
    <xf numFmtId="166" fontId="21" fillId="2" borderId="9" xfId="1" applyNumberFormat="1" applyFont="1" applyFill="1" applyBorder="1"/>
    <xf numFmtId="0" fontId="22" fillId="2" borderId="9" xfId="0" applyFont="1" applyFill="1" applyBorder="1" applyAlignment="1">
      <alignment horizontal="center" vertical="center"/>
    </xf>
    <xf numFmtId="0" fontId="21" fillId="2" borderId="7" xfId="0" applyFont="1" applyFill="1" applyBorder="1"/>
    <xf numFmtId="166" fontId="22" fillId="2" borderId="9" xfId="1" applyNumberFormat="1" applyFont="1" applyFill="1" applyBorder="1"/>
    <xf numFmtId="166" fontId="21" fillId="2" borderId="7" xfId="1" applyNumberFormat="1" applyFont="1" applyFill="1" applyBorder="1"/>
    <xf numFmtId="166" fontId="22" fillId="2" borderId="8" xfId="1" applyNumberFormat="1" applyFont="1" applyFill="1" applyBorder="1" applyAlignment="1">
      <alignment horizontal="center"/>
    </xf>
    <xf numFmtId="166" fontId="21" fillId="2" borderId="0" xfId="0" applyNumberFormat="1" applyFont="1" applyFill="1"/>
    <xf numFmtId="2" fontId="21" fillId="2" borderId="2" xfId="0" applyNumberFormat="1" applyFont="1" applyFill="1" applyBorder="1"/>
    <xf numFmtId="166" fontId="22" fillId="2" borderId="7" xfId="1" applyNumberFormat="1" applyFont="1" applyFill="1" applyBorder="1" applyAlignment="1">
      <alignment horizontal="center" vertical="center"/>
    </xf>
    <xf numFmtId="166" fontId="21" fillId="2" borderId="9" xfId="1" applyNumberFormat="1" applyFont="1" applyFill="1" applyBorder="1" applyAlignment="1">
      <alignment horizontal="center" vertical="center"/>
    </xf>
    <xf numFmtId="166" fontId="22" fillId="2" borderId="10" xfId="1" applyNumberFormat="1" applyFont="1" applyFill="1" applyBorder="1" applyAlignment="1">
      <alignment horizontal="center"/>
    </xf>
    <xf numFmtId="0" fontId="21" fillId="2" borderId="0" xfId="0" applyFont="1" applyFill="1"/>
    <xf numFmtId="0" fontId="22" fillId="2" borderId="0" xfId="0" applyFont="1" applyFill="1" applyAlignment="1">
      <alignment horizontal="center" vertical="center"/>
    </xf>
    <xf numFmtId="0" fontId="21" fillId="2" borderId="1" xfId="0" applyFont="1" applyFill="1" applyBorder="1"/>
    <xf numFmtId="166" fontId="22" fillId="2" borderId="1" xfId="1" applyNumberFormat="1" applyFont="1" applyFill="1" applyBorder="1" applyAlignment="1">
      <alignment horizontal="center" vertical="center"/>
    </xf>
    <xf numFmtId="166" fontId="21" fillId="2" borderId="0" xfId="1" applyNumberFormat="1" applyFont="1" applyFill="1" applyBorder="1" applyAlignment="1">
      <alignment horizontal="center" vertical="center"/>
    </xf>
    <xf numFmtId="166" fontId="22" fillId="2" borderId="3" xfId="1" applyNumberFormat="1" applyFont="1" applyFill="1" applyBorder="1" applyAlignment="1">
      <alignment horizontal="center"/>
    </xf>
    <xf numFmtId="166" fontId="22" fillId="2" borderId="1" xfId="1" applyNumberFormat="1" applyFont="1" applyFill="1" applyBorder="1" applyAlignment="1">
      <alignment vertical="center"/>
    </xf>
    <xf numFmtId="166" fontId="21" fillId="2" borderId="0" xfId="0" applyNumberFormat="1" applyFont="1" applyFill="1" applyAlignment="1">
      <alignment vertical="center"/>
    </xf>
    <xf numFmtId="166" fontId="22" fillId="2" borderId="3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166" fontId="22" fillId="2" borderId="1" xfId="1" applyNumberFormat="1" applyFont="1" applyFill="1" applyBorder="1" applyAlignment="1">
      <alignment horizontal="center"/>
    </xf>
    <xf numFmtId="166" fontId="21" fillId="2" borderId="0" xfId="1" applyNumberFormat="1" applyFont="1" applyFill="1" applyAlignment="1">
      <alignment horizontal="center"/>
    </xf>
    <xf numFmtId="166" fontId="22" fillId="2" borderId="0" xfId="1" applyNumberFormat="1" applyFont="1" applyFill="1" applyAlignment="1">
      <alignment horizontal="center"/>
    </xf>
    <xf numFmtId="166" fontId="21" fillId="2" borderId="1" xfId="1" applyNumberFormat="1" applyFont="1" applyFill="1" applyBorder="1" applyAlignment="1">
      <alignment horizontal="center"/>
    </xf>
    <xf numFmtId="166" fontId="21" fillId="2" borderId="0" xfId="1" applyNumberFormat="1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166" fontId="21" fillId="2" borderId="2" xfId="1" applyNumberFormat="1" applyFont="1" applyFill="1" applyBorder="1" applyAlignment="1">
      <alignment horizontal="center"/>
    </xf>
    <xf numFmtId="166" fontId="21" fillId="2" borderId="0" xfId="1" applyNumberFormat="1" applyFont="1" applyFill="1" applyBorder="1" applyAlignment="1">
      <alignment horizontal="center"/>
    </xf>
    <xf numFmtId="166" fontId="22" fillId="2" borderId="2" xfId="1" applyNumberFormat="1" applyFont="1" applyFill="1" applyBorder="1"/>
    <xf numFmtId="166" fontId="22" fillId="2" borderId="0" xfId="1" applyNumberFormat="1" applyFont="1" applyFill="1" applyBorder="1" applyAlignment="1">
      <alignment horizontal="center"/>
    </xf>
    <xf numFmtId="166" fontId="21" fillId="2" borderId="3" xfId="1" applyNumberFormat="1" applyFont="1" applyFill="1" applyBorder="1" applyAlignment="1">
      <alignment horizontal="center" vertical="center"/>
    </xf>
    <xf numFmtId="166" fontId="21" fillId="2" borderId="0" xfId="0" applyNumberFormat="1" applyFont="1" applyFill="1" applyAlignment="1">
      <alignment horizontal="center"/>
    </xf>
    <xf numFmtId="165" fontId="21" fillId="2" borderId="0" xfId="2" applyNumberFormat="1" applyFont="1" applyFill="1" applyAlignment="1">
      <alignment horizontal="center"/>
    </xf>
    <xf numFmtId="167" fontId="21" fillId="2" borderId="0" xfId="1" applyNumberFormat="1" applyFont="1" applyFill="1"/>
    <xf numFmtId="2" fontId="21" fillId="2" borderId="2" xfId="0" applyNumberFormat="1" applyFont="1" applyFill="1" applyBorder="1" applyAlignment="1">
      <alignment horizontal="center"/>
    </xf>
    <xf numFmtId="166" fontId="21" fillId="2" borderId="2" xfId="0" applyNumberFormat="1" applyFont="1" applyFill="1" applyBorder="1"/>
    <xf numFmtId="166" fontId="22" fillId="2" borderId="4" xfId="1" applyNumberFormat="1" applyFont="1" applyFill="1" applyBorder="1"/>
    <xf numFmtId="166" fontId="21" fillId="2" borderId="5" xfId="1" applyNumberFormat="1" applyFont="1" applyFill="1" applyBorder="1"/>
    <xf numFmtId="166" fontId="22" fillId="2" borderId="5" xfId="1" applyNumberFormat="1" applyFont="1" applyFill="1" applyBorder="1"/>
    <xf numFmtId="165" fontId="21" fillId="2" borderId="0" xfId="2" applyNumberFormat="1" applyFont="1" applyFill="1"/>
    <xf numFmtId="0" fontId="23" fillId="2" borderId="0" xfId="0" applyFont="1" applyFill="1"/>
    <xf numFmtId="166" fontId="22" fillId="2" borderId="1" xfId="0" applyNumberFormat="1" applyFont="1" applyFill="1" applyBorder="1" applyAlignment="1">
      <alignment horizontal="center"/>
    </xf>
    <xf numFmtId="166" fontId="22" fillId="2" borderId="0" xfId="0" applyNumberFormat="1" applyFont="1" applyFill="1" applyAlignment="1">
      <alignment horizontal="center"/>
    </xf>
    <xf numFmtId="0" fontId="21" fillId="2" borderId="2" xfId="0" applyFont="1" applyFill="1" applyBorder="1"/>
    <xf numFmtId="3" fontId="22" fillId="2" borderId="4" xfId="0" applyNumberFormat="1" applyFont="1" applyFill="1" applyBorder="1" applyAlignment="1">
      <alignment horizontal="center"/>
    </xf>
    <xf numFmtId="3" fontId="22" fillId="2" borderId="5" xfId="0" applyNumberFormat="1" applyFont="1" applyFill="1" applyBorder="1" applyAlignment="1">
      <alignment horizontal="center"/>
    </xf>
    <xf numFmtId="166" fontId="22" fillId="2" borderId="6" xfId="1" applyNumberFormat="1" applyFont="1" applyFill="1" applyBorder="1" applyAlignment="1">
      <alignment horizontal="right"/>
    </xf>
    <xf numFmtId="3" fontId="22" fillId="2" borderId="6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</cellXfs>
  <cellStyles count="6">
    <cellStyle name="Dziesiętny" xfId="1" builtinId="3"/>
    <cellStyle name="Dziesiętny 2" xfId="4" xr:uid="{BB150783-3398-44A3-94C0-B32B3CC4148C}"/>
    <cellStyle name="Normalny" xfId="0" builtinId="0"/>
    <cellStyle name="Normalny 2" xfId="3" xr:uid="{9FB05D4F-59DB-44BA-AD60-37BDFFA7F6FD}"/>
    <cellStyle name="Procentowy" xfId="2" builtinId="5"/>
    <cellStyle name="Procentowy 2" xfId="5" xr:uid="{2C41DB84-C8AC-4F56-BB62-F8F0DE5E8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48"/>
  <sheetViews>
    <sheetView tabSelected="1" zoomScale="80" zoomScaleNormal="80" workbookViewId="0">
      <pane xSplit="1" ySplit="1" topLeftCell="AN2" activePane="bottomRight" state="frozen"/>
      <selection pane="topRight" activeCell="B1" sqref="B1"/>
      <selection pane="bottomLeft" activeCell="A2" sqref="A2"/>
      <selection pane="bottomRight" activeCell="AY22" sqref="AY22"/>
    </sheetView>
  </sheetViews>
  <sheetFormatPr defaultColWidth="9.1796875" defaultRowHeight="14.5" outlineLevelCol="1" x14ac:dyDescent="0.35"/>
  <cols>
    <col min="1" max="1" width="56.7265625" style="1" customWidth="1"/>
    <col min="2" max="2" width="15.1796875" style="27" hidden="1" customWidth="1" outlineLevel="1"/>
    <col min="3" max="5" width="14.453125" style="27" hidden="1" customWidth="1" outlineLevel="1"/>
    <col min="6" max="6" width="12.81640625" style="27" hidden="1" customWidth="1" outlineLevel="1"/>
    <col min="7" max="9" width="11.81640625" style="27" hidden="1" customWidth="1" outlineLevel="1"/>
    <col min="10" max="11" width="13" style="156" hidden="1" customWidth="1" outlineLevel="1"/>
    <col min="12" max="12" width="12.54296875" style="156" hidden="1" customWidth="1" outlineLevel="1"/>
    <col min="13" max="13" width="14.1796875" style="156" hidden="1" customWidth="1" outlineLevel="1"/>
    <col min="14" max="14" width="12.81640625" style="156" hidden="1" customWidth="1" outlineLevel="1"/>
    <col min="15" max="19" width="14.1796875" style="156" hidden="1" customWidth="1" outlineLevel="1"/>
    <col min="20" max="20" width="15.1796875" style="156" hidden="1" customWidth="1" outlineLevel="1"/>
    <col min="21" max="21" width="14.1796875" style="156" hidden="1" customWidth="1" outlineLevel="1"/>
    <col min="22" max="22" width="14.54296875" style="27" hidden="1" customWidth="1" outlineLevel="1"/>
    <col min="23" max="23" width="12.453125" style="42" hidden="1" customWidth="1" outlineLevel="1"/>
    <col min="24" max="24" width="11.7265625" style="94" hidden="1" customWidth="1" outlineLevel="1"/>
    <col min="25" max="25" width="14.453125" style="94" hidden="1" customWidth="1" outlineLevel="1"/>
    <col min="26" max="26" width="10.54296875" style="27" hidden="1" customWidth="1" outlineLevel="1"/>
    <col min="27" max="27" width="11.54296875" style="94" hidden="1" customWidth="1" outlineLevel="1"/>
    <col min="28" max="30" width="11.54296875" style="27" hidden="1" customWidth="1" outlineLevel="1"/>
    <col min="31" max="31" width="11.54296875" style="86" hidden="1" customWidth="1" outlineLevel="1"/>
    <col min="32" max="33" width="11.54296875" style="27" hidden="1" customWidth="1" outlineLevel="1"/>
    <col min="34" max="34" width="14.453125" style="252" bestFit="1" customWidth="1" collapsed="1"/>
    <col min="35" max="38" width="11.54296875" style="252" bestFit="1" customWidth="1"/>
    <col min="39" max="39" width="11.54296875" style="262" bestFit="1" customWidth="1"/>
    <col min="40" max="42" width="11.54296875" style="252" bestFit="1" customWidth="1"/>
    <col min="43" max="44" width="12.453125" style="252" customWidth="1"/>
    <col min="45" max="45" width="12.453125" style="27" customWidth="1"/>
    <col min="46" max="46" width="12.453125" style="252" customWidth="1"/>
    <col min="47" max="48" width="13.81640625" style="262" bestFit="1" customWidth="1"/>
    <col min="49" max="49" width="13.1796875" style="1" bestFit="1" customWidth="1"/>
    <col min="50" max="16384" width="9.1796875" style="1"/>
  </cols>
  <sheetData>
    <row r="1" spans="1:49" s="2" customFormat="1" ht="29.25" customHeight="1" x14ac:dyDescent="0.35">
      <c r="A1" s="32" t="s">
        <v>0</v>
      </c>
      <c r="B1" s="79" t="s">
        <v>1</v>
      </c>
      <c r="C1" s="79" t="s">
        <v>2</v>
      </c>
      <c r="D1" s="79" t="s">
        <v>3</v>
      </c>
      <c r="E1" s="79" t="s">
        <v>4</v>
      </c>
      <c r="F1" s="80" t="s">
        <v>5</v>
      </c>
      <c r="G1" s="81" t="s">
        <v>6</v>
      </c>
      <c r="H1" s="81" t="s">
        <v>7</v>
      </c>
      <c r="I1" s="81" t="s">
        <v>8</v>
      </c>
      <c r="J1" s="80" t="s">
        <v>9</v>
      </c>
      <c r="K1" s="81" t="s">
        <v>10</v>
      </c>
      <c r="L1" s="81" t="s">
        <v>11</v>
      </c>
      <c r="M1" s="81" t="s">
        <v>12</v>
      </c>
      <c r="N1" s="80" t="s">
        <v>13</v>
      </c>
      <c r="O1" s="81" t="s">
        <v>14</v>
      </c>
      <c r="P1" s="81" t="s">
        <v>15</v>
      </c>
      <c r="Q1" s="81" t="s">
        <v>16</v>
      </c>
      <c r="R1" s="80" t="s">
        <v>17</v>
      </c>
      <c r="S1" s="81" t="s">
        <v>18</v>
      </c>
      <c r="T1" s="82" t="s">
        <v>19</v>
      </c>
      <c r="U1" s="82" t="s">
        <v>20</v>
      </c>
      <c r="V1" s="80" t="s">
        <v>21</v>
      </c>
      <c r="W1" s="83" t="s">
        <v>22</v>
      </c>
      <c r="X1" s="83" t="s">
        <v>23</v>
      </c>
      <c r="Y1" s="84" t="s">
        <v>24</v>
      </c>
      <c r="Z1" s="80" t="s">
        <v>25</v>
      </c>
      <c r="AA1" s="84" t="s">
        <v>26</v>
      </c>
      <c r="AB1" s="84" t="s">
        <v>27</v>
      </c>
      <c r="AC1" s="84" t="s">
        <v>28</v>
      </c>
      <c r="AD1" s="85" t="s">
        <v>29</v>
      </c>
      <c r="AE1" s="84" t="s">
        <v>30</v>
      </c>
      <c r="AF1" s="84" t="s">
        <v>31</v>
      </c>
      <c r="AG1" s="84" t="s">
        <v>32</v>
      </c>
      <c r="AH1" s="242" t="s">
        <v>33</v>
      </c>
      <c r="AI1" s="253" t="s">
        <v>34</v>
      </c>
      <c r="AJ1" s="253" t="s">
        <v>35</v>
      </c>
      <c r="AK1" s="253" t="s">
        <v>36</v>
      </c>
      <c r="AL1" s="242" t="s">
        <v>37</v>
      </c>
      <c r="AM1" s="253" t="s">
        <v>38</v>
      </c>
      <c r="AN1" s="253" t="s">
        <v>39</v>
      </c>
      <c r="AO1" s="253" t="s">
        <v>40</v>
      </c>
      <c r="AP1" s="242" t="s">
        <v>41</v>
      </c>
      <c r="AQ1" s="253" t="s">
        <v>42</v>
      </c>
      <c r="AR1" s="253" t="s">
        <v>43</v>
      </c>
      <c r="AS1" s="253" t="s">
        <v>44</v>
      </c>
      <c r="AT1" s="242" t="s">
        <v>45</v>
      </c>
      <c r="AU1" s="253" t="s">
        <v>46</v>
      </c>
      <c r="AV1" s="253" t="s">
        <v>47</v>
      </c>
      <c r="AW1" s="291" t="s">
        <v>48</v>
      </c>
    </row>
    <row r="2" spans="1:49" x14ac:dyDescent="0.35">
      <c r="A2" s="8"/>
      <c r="B2" s="86"/>
      <c r="C2" s="86"/>
      <c r="D2" s="86"/>
      <c r="E2" s="86"/>
      <c r="F2" s="87"/>
      <c r="G2" s="88"/>
      <c r="H2" s="88"/>
      <c r="I2" s="88"/>
      <c r="J2" s="87"/>
      <c r="K2" s="88"/>
      <c r="L2" s="88"/>
      <c r="M2" s="88"/>
      <c r="N2" s="87"/>
      <c r="O2" s="88"/>
      <c r="P2" s="88"/>
      <c r="Q2" s="88"/>
      <c r="R2" s="87"/>
      <c r="S2" s="88"/>
      <c r="T2" s="89"/>
      <c r="U2" s="89"/>
      <c r="V2" s="28"/>
      <c r="W2" s="70"/>
      <c r="X2" s="90"/>
      <c r="Y2" s="90"/>
      <c r="Z2" s="28"/>
      <c r="AA2" s="91"/>
      <c r="AB2" s="29"/>
      <c r="AC2" s="29"/>
      <c r="AD2" s="92"/>
      <c r="AE2" s="91"/>
      <c r="AF2" s="29"/>
      <c r="AG2" s="29"/>
      <c r="AH2" s="243"/>
      <c r="AI2" s="254"/>
      <c r="AJ2" s="254"/>
      <c r="AK2" s="254"/>
      <c r="AL2" s="243"/>
      <c r="AM2" s="261"/>
      <c r="AN2" s="254"/>
      <c r="AO2" s="254"/>
      <c r="AP2" s="243"/>
      <c r="AQ2" s="254"/>
      <c r="AR2" s="254"/>
      <c r="AS2" s="29"/>
      <c r="AT2" s="243"/>
      <c r="AU2" s="261"/>
      <c r="AV2" s="261"/>
      <c r="AW2" s="7"/>
    </row>
    <row r="3" spans="1:49" s="3" customFormat="1" x14ac:dyDescent="0.35">
      <c r="A3" s="9" t="s">
        <v>49</v>
      </c>
      <c r="B3" s="86"/>
      <c r="C3" s="86"/>
      <c r="D3" s="86"/>
      <c r="E3" s="86"/>
      <c r="F3" s="87"/>
      <c r="G3" s="88"/>
      <c r="H3" s="88"/>
      <c r="I3" s="88"/>
      <c r="J3" s="87"/>
      <c r="K3" s="88"/>
      <c r="L3" s="88"/>
      <c r="M3" s="88"/>
      <c r="N3" s="87"/>
      <c r="O3" s="88"/>
      <c r="P3" s="88"/>
      <c r="Q3" s="88"/>
      <c r="R3" s="87"/>
      <c r="S3" s="88"/>
      <c r="T3" s="88"/>
      <c r="U3" s="65"/>
      <c r="V3" s="93"/>
      <c r="W3" s="42"/>
      <c r="X3" s="94"/>
      <c r="Y3" s="94"/>
      <c r="Z3" s="93"/>
      <c r="AA3" s="86"/>
      <c r="AB3" s="27"/>
      <c r="AC3" s="27"/>
      <c r="AD3" s="47"/>
      <c r="AE3" s="86"/>
      <c r="AF3" s="27"/>
      <c r="AG3" s="27"/>
      <c r="AH3" s="241"/>
      <c r="AI3" s="229"/>
      <c r="AJ3" s="252"/>
      <c r="AK3" s="252"/>
      <c r="AL3" s="241"/>
      <c r="AM3" s="264"/>
      <c r="AN3" s="252"/>
      <c r="AO3" s="252"/>
      <c r="AP3" s="241"/>
      <c r="AQ3" s="229"/>
      <c r="AR3" s="229"/>
      <c r="AS3" s="42"/>
      <c r="AT3" s="241"/>
      <c r="AU3" s="262"/>
      <c r="AV3" s="262"/>
      <c r="AW3" s="213"/>
    </row>
    <row r="4" spans="1:49" s="4" customFormat="1" x14ac:dyDescent="0.35">
      <c r="A4" s="10" t="s">
        <v>50</v>
      </c>
      <c r="B4" s="55">
        <v>5314</v>
      </c>
      <c r="C4" s="55">
        <v>5040</v>
      </c>
      <c r="D4" s="55">
        <v>4989</v>
      </c>
      <c r="E4" s="55">
        <v>3912</v>
      </c>
      <c r="F4" s="57">
        <v>6643</v>
      </c>
      <c r="G4" s="55">
        <v>7663</v>
      </c>
      <c r="H4" s="55">
        <v>7708</v>
      </c>
      <c r="I4" s="55">
        <v>8243</v>
      </c>
      <c r="J4" s="57">
        <v>7602</v>
      </c>
      <c r="K4" s="55">
        <v>9849</v>
      </c>
      <c r="L4" s="55">
        <v>8837</v>
      </c>
      <c r="M4" s="95">
        <v>9556</v>
      </c>
      <c r="N4" s="57">
        <v>8913</v>
      </c>
      <c r="O4" s="55">
        <v>10578</v>
      </c>
      <c r="P4" s="55">
        <v>9860</v>
      </c>
      <c r="Q4" s="55">
        <v>9763</v>
      </c>
      <c r="R4" s="57">
        <v>11188</v>
      </c>
      <c r="S4" s="55">
        <v>11327</v>
      </c>
      <c r="T4" s="55">
        <v>12130</v>
      </c>
      <c r="U4" s="55">
        <v>11297</v>
      </c>
      <c r="V4" s="60">
        <v>11592</v>
      </c>
      <c r="W4" s="56">
        <v>12411</v>
      </c>
      <c r="X4" s="55">
        <v>13894</v>
      </c>
      <c r="Y4" s="55">
        <v>14420</v>
      </c>
      <c r="Z4" s="60">
        <v>12503</v>
      </c>
      <c r="AA4" s="96">
        <v>12886</v>
      </c>
      <c r="AB4" s="56">
        <v>13373</v>
      </c>
      <c r="AC4" s="97">
        <v>13195</v>
      </c>
      <c r="AD4" s="60">
        <v>15135</v>
      </c>
      <c r="AE4" s="55">
        <v>15738</v>
      </c>
      <c r="AF4" s="56">
        <v>17906</v>
      </c>
      <c r="AG4" s="55">
        <v>18181</v>
      </c>
      <c r="AH4" s="240">
        <v>18388</v>
      </c>
      <c r="AI4" s="228">
        <v>21565</v>
      </c>
      <c r="AJ4" s="228">
        <v>23919</v>
      </c>
      <c r="AK4" s="279">
        <v>22382</v>
      </c>
      <c r="AL4" s="240">
        <v>25258</v>
      </c>
      <c r="AM4" s="263">
        <v>28828</v>
      </c>
      <c r="AN4" s="228">
        <v>26575</v>
      </c>
      <c r="AO4" s="228">
        <v>28149</v>
      </c>
      <c r="AP4" s="240">
        <v>28893</v>
      </c>
      <c r="AQ4" s="228">
        <v>32930</v>
      </c>
      <c r="AR4" s="228">
        <v>32071</v>
      </c>
      <c r="AS4" s="228">
        <v>34696</v>
      </c>
      <c r="AT4" s="240">
        <v>30570</v>
      </c>
      <c r="AU4" s="263">
        <v>34192</v>
      </c>
      <c r="AV4" s="263">
        <v>36118</v>
      </c>
      <c r="AW4" s="217">
        <v>32877</v>
      </c>
    </row>
    <row r="5" spans="1:49" x14ac:dyDescent="0.35">
      <c r="A5" s="11" t="s">
        <v>51</v>
      </c>
      <c r="B5" s="40">
        <v>541</v>
      </c>
      <c r="C5" s="40">
        <v>301</v>
      </c>
      <c r="D5" s="40">
        <v>9</v>
      </c>
      <c r="E5" s="40">
        <v>-1494</v>
      </c>
      <c r="F5" s="43">
        <v>439</v>
      </c>
      <c r="G5" s="40">
        <v>487</v>
      </c>
      <c r="H5" s="40">
        <v>413</v>
      </c>
      <c r="I5" s="40">
        <v>921</v>
      </c>
      <c r="J5" s="43">
        <v>249</v>
      </c>
      <c r="K5" s="40">
        <v>1535</v>
      </c>
      <c r="L5" s="40">
        <v>940</v>
      </c>
      <c r="M5" s="98">
        <v>1310</v>
      </c>
      <c r="N5" s="43">
        <v>703</v>
      </c>
      <c r="O5" s="40">
        <v>1104</v>
      </c>
      <c r="P5" s="40">
        <v>865</v>
      </c>
      <c r="Q5" s="40">
        <v>851</v>
      </c>
      <c r="R5" s="43">
        <v>1387</v>
      </c>
      <c r="S5" s="40">
        <v>1633</v>
      </c>
      <c r="T5" s="40">
        <v>2165</v>
      </c>
      <c r="U5" s="44">
        <v>1309</v>
      </c>
      <c r="V5" s="47">
        <v>1569</v>
      </c>
      <c r="W5" s="42">
        <v>1326</v>
      </c>
      <c r="X5" s="44">
        <v>2313</v>
      </c>
      <c r="Y5" s="40">
        <v>1790</v>
      </c>
      <c r="Z5" s="47">
        <v>692</v>
      </c>
      <c r="AA5" s="99">
        <v>817</v>
      </c>
      <c r="AB5" s="42">
        <v>1301</v>
      </c>
      <c r="AC5" s="100">
        <v>294</v>
      </c>
      <c r="AD5" s="47">
        <v>1080</v>
      </c>
      <c r="AE5" s="44">
        <v>1517</v>
      </c>
      <c r="AF5" s="42">
        <v>2712</v>
      </c>
      <c r="AG5" s="44">
        <v>1642</v>
      </c>
      <c r="AH5" s="241">
        <v>2134</v>
      </c>
      <c r="AI5" s="229">
        <v>3280</v>
      </c>
      <c r="AJ5" s="229">
        <v>6183</v>
      </c>
      <c r="AK5" s="280">
        <v>3044</v>
      </c>
      <c r="AL5" s="241">
        <v>3849</v>
      </c>
      <c r="AM5" s="264">
        <v>4696</v>
      </c>
      <c r="AN5" s="229">
        <v>1703</v>
      </c>
      <c r="AO5" s="229">
        <v>3141</v>
      </c>
      <c r="AP5" s="241">
        <v>2395</v>
      </c>
      <c r="AQ5" s="229">
        <v>5355</v>
      </c>
      <c r="AR5" s="229">
        <v>3897</v>
      </c>
      <c r="AS5" s="229">
        <v>3793</v>
      </c>
      <c r="AT5" s="241">
        <v>2538</v>
      </c>
      <c r="AU5" s="264">
        <v>5357</v>
      </c>
      <c r="AV5" s="264">
        <v>4636</v>
      </c>
      <c r="AW5" s="218">
        <v>1803</v>
      </c>
    </row>
    <row r="6" spans="1:49" x14ac:dyDescent="0.35">
      <c r="A6" s="11" t="s">
        <v>52</v>
      </c>
      <c r="B6" s="40">
        <v>862</v>
      </c>
      <c r="C6" s="40">
        <v>884</v>
      </c>
      <c r="D6" s="40">
        <v>407</v>
      </c>
      <c r="E6" s="40">
        <v>80</v>
      </c>
      <c r="F6" s="43">
        <v>1005</v>
      </c>
      <c r="G6" s="40">
        <v>962</v>
      </c>
      <c r="H6" s="40">
        <v>923</v>
      </c>
      <c r="I6" s="40">
        <v>518</v>
      </c>
      <c r="J6" s="43">
        <v>753</v>
      </c>
      <c r="K6" s="40">
        <v>1786</v>
      </c>
      <c r="L6" s="40">
        <v>1162</v>
      </c>
      <c r="M6" s="98">
        <v>1136</v>
      </c>
      <c r="N6" s="43">
        <v>989</v>
      </c>
      <c r="O6" s="40">
        <v>1508</v>
      </c>
      <c r="P6" s="40">
        <v>1165</v>
      </c>
      <c r="Q6" s="40">
        <v>1665</v>
      </c>
      <c r="R6" s="43">
        <v>1717</v>
      </c>
      <c r="S6" s="40">
        <v>1859</v>
      </c>
      <c r="T6" s="40">
        <v>2377</v>
      </c>
      <c r="U6" s="44">
        <v>934</v>
      </c>
      <c r="V6" s="47">
        <v>1834</v>
      </c>
      <c r="W6" s="42">
        <v>1450</v>
      </c>
      <c r="X6" s="44">
        <v>2283</v>
      </c>
      <c r="Y6" s="40">
        <v>1467</v>
      </c>
      <c r="Z6" s="47">
        <v>969</v>
      </c>
      <c r="AA6" s="99">
        <v>1152</v>
      </c>
      <c r="AB6" s="42">
        <v>1538</v>
      </c>
      <c r="AC6" s="100">
        <v>692</v>
      </c>
      <c r="AD6" s="47">
        <v>1744</v>
      </c>
      <c r="AE6" s="44">
        <v>2158</v>
      </c>
      <c r="AF6" s="42">
        <v>3602</v>
      </c>
      <c r="AG6" s="44">
        <v>1605</v>
      </c>
      <c r="AH6" s="241">
        <v>2758</v>
      </c>
      <c r="AI6" s="229">
        <v>3944</v>
      </c>
      <c r="AJ6" s="229">
        <v>6723</v>
      </c>
      <c r="AK6" s="280">
        <v>2906</v>
      </c>
      <c r="AL6" s="241">
        <v>3943</v>
      </c>
      <c r="AM6" s="264">
        <v>4748</v>
      </c>
      <c r="AN6" s="229">
        <v>2358</v>
      </c>
      <c r="AO6" s="229">
        <v>4367</v>
      </c>
      <c r="AP6" s="241">
        <v>3307</v>
      </c>
      <c r="AQ6" s="229">
        <v>5637</v>
      </c>
      <c r="AR6" s="229">
        <v>3707</v>
      </c>
      <c r="AS6" s="229">
        <v>3973</v>
      </c>
      <c r="AT6" s="241">
        <v>3214</v>
      </c>
      <c r="AU6" s="264">
        <v>7153</v>
      </c>
      <c r="AV6" s="264">
        <v>5145</v>
      </c>
      <c r="AW6" s="218">
        <v>2204</v>
      </c>
    </row>
    <row r="7" spans="1:49" x14ac:dyDescent="0.35">
      <c r="A7" s="11" t="s">
        <v>53</v>
      </c>
      <c r="B7" s="40">
        <v>1104</v>
      </c>
      <c r="C7" s="40">
        <v>1102</v>
      </c>
      <c r="D7" s="40">
        <v>1120</v>
      </c>
      <c r="E7" s="40">
        <v>1085</v>
      </c>
      <c r="F7" s="43">
        <v>964</v>
      </c>
      <c r="G7" s="40">
        <v>963</v>
      </c>
      <c r="H7" s="40">
        <v>991</v>
      </c>
      <c r="I7" s="40">
        <v>978</v>
      </c>
      <c r="J7" s="43">
        <v>978</v>
      </c>
      <c r="K7" s="40">
        <v>1007</v>
      </c>
      <c r="L7" s="40">
        <v>1026</v>
      </c>
      <c r="M7" s="98">
        <v>1025</v>
      </c>
      <c r="N7" s="43">
        <v>1025</v>
      </c>
      <c r="O7" s="40">
        <v>1023</v>
      </c>
      <c r="P7" s="40">
        <v>1025</v>
      </c>
      <c r="Q7" s="40">
        <v>979</v>
      </c>
      <c r="R7" s="43">
        <v>982</v>
      </c>
      <c r="S7" s="40">
        <v>1040</v>
      </c>
      <c r="T7" s="40">
        <v>1114</v>
      </c>
      <c r="U7" s="44">
        <v>1131</v>
      </c>
      <c r="V7" s="101">
        <v>1233</v>
      </c>
      <c r="W7" s="42">
        <v>1209</v>
      </c>
      <c r="X7" s="44">
        <v>1214</v>
      </c>
      <c r="Y7" s="40">
        <v>1309</v>
      </c>
      <c r="Z7" s="101">
        <v>1394</v>
      </c>
      <c r="AA7" s="99">
        <v>1423</v>
      </c>
      <c r="AB7" s="42">
        <v>1414</v>
      </c>
      <c r="AC7" s="100">
        <v>1413</v>
      </c>
      <c r="AD7" s="47">
        <v>2103</v>
      </c>
      <c r="AE7" s="44">
        <v>2127</v>
      </c>
      <c r="AF7" s="42">
        <v>2156</v>
      </c>
      <c r="AG7" s="44">
        <v>2161</v>
      </c>
      <c r="AH7" s="241">
        <v>2306</v>
      </c>
      <c r="AI7" s="229">
        <v>2357</v>
      </c>
      <c r="AJ7" s="229">
        <v>2339</v>
      </c>
      <c r="AK7" s="280">
        <v>2311</v>
      </c>
      <c r="AL7" s="241">
        <v>2423</v>
      </c>
      <c r="AM7" s="264">
        <v>2481</v>
      </c>
      <c r="AN7" s="229">
        <v>2606</v>
      </c>
      <c r="AO7" s="229">
        <v>2614</v>
      </c>
      <c r="AP7" s="241">
        <v>3111</v>
      </c>
      <c r="AQ7" s="229">
        <v>3221</v>
      </c>
      <c r="AR7" s="229">
        <v>3221</v>
      </c>
      <c r="AS7" s="229">
        <v>3511</v>
      </c>
      <c r="AT7" s="241">
        <v>2074</v>
      </c>
      <c r="AU7" s="264">
        <v>2247</v>
      </c>
      <c r="AV7" s="264">
        <v>2143</v>
      </c>
      <c r="AW7" s="218">
        <v>2220</v>
      </c>
    </row>
    <row r="8" spans="1:49" s="4" customFormat="1" x14ac:dyDescent="0.35">
      <c r="A8" s="12" t="s">
        <v>54</v>
      </c>
      <c r="B8" s="65">
        <v>1966</v>
      </c>
      <c r="C8" s="65">
        <v>1986</v>
      </c>
      <c r="D8" s="65">
        <v>1527</v>
      </c>
      <c r="E8" s="65">
        <v>1164</v>
      </c>
      <c r="F8" s="102">
        <v>1969</v>
      </c>
      <c r="G8" s="65">
        <v>1925</v>
      </c>
      <c r="H8" s="65">
        <v>1914</v>
      </c>
      <c r="I8" s="65">
        <v>1496</v>
      </c>
      <c r="J8" s="102">
        <v>1730</v>
      </c>
      <c r="K8" s="65">
        <v>2793</v>
      </c>
      <c r="L8" s="65">
        <v>2188</v>
      </c>
      <c r="M8" s="103">
        <v>2162</v>
      </c>
      <c r="N8" s="102">
        <v>2015</v>
      </c>
      <c r="O8" s="65">
        <v>2531</v>
      </c>
      <c r="P8" s="65">
        <v>2190</v>
      </c>
      <c r="Q8" s="65">
        <v>2644</v>
      </c>
      <c r="R8" s="102">
        <v>2700</v>
      </c>
      <c r="S8" s="65">
        <v>2899</v>
      </c>
      <c r="T8" s="65">
        <v>3490</v>
      </c>
      <c r="U8" s="104">
        <v>2065</v>
      </c>
      <c r="V8" s="105">
        <v>3067</v>
      </c>
      <c r="W8" s="106">
        <v>2659</v>
      </c>
      <c r="X8" s="104">
        <v>3497</v>
      </c>
      <c r="Y8" s="65">
        <v>2775</v>
      </c>
      <c r="Z8" s="105">
        <v>2363</v>
      </c>
      <c r="AA8" s="107">
        <v>2574</v>
      </c>
      <c r="AB8" s="108">
        <v>2952</v>
      </c>
      <c r="AC8" s="109">
        <v>2106</v>
      </c>
      <c r="AD8" s="110">
        <v>3847</v>
      </c>
      <c r="AE8" s="104">
        <v>4285</v>
      </c>
      <c r="AF8" s="108">
        <v>5758</v>
      </c>
      <c r="AG8" s="104">
        <v>3766</v>
      </c>
      <c r="AH8" s="244">
        <v>5064</v>
      </c>
      <c r="AI8" s="231">
        <v>6301</v>
      </c>
      <c r="AJ8" s="231">
        <v>9062</v>
      </c>
      <c r="AK8" s="281">
        <v>5217</v>
      </c>
      <c r="AL8" s="244">
        <v>6366</v>
      </c>
      <c r="AM8" s="265">
        <v>7229</v>
      </c>
      <c r="AN8" s="231">
        <v>4964</v>
      </c>
      <c r="AO8" s="231">
        <v>6980</v>
      </c>
      <c r="AP8" s="244">
        <v>6418</v>
      </c>
      <c r="AQ8" s="231">
        <v>8858</v>
      </c>
      <c r="AR8" s="231">
        <v>7163</v>
      </c>
      <c r="AS8" s="231">
        <v>7484</v>
      </c>
      <c r="AT8" s="244">
        <v>5288</v>
      </c>
      <c r="AU8" s="265">
        <v>9400</v>
      </c>
      <c r="AV8" s="265">
        <v>7289</v>
      </c>
      <c r="AW8" s="219">
        <v>4424</v>
      </c>
    </row>
    <row r="9" spans="1:49" x14ac:dyDescent="0.35">
      <c r="A9" s="11" t="s">
        <v>55</v>
      </c>
      <c r="B9" s="40">
        <v>342</v>
      </c>
      <c r="C9" s="40">
        <v>574</v>
      </c>
      <c r="D9" s="40">
        <v>-117</v>
      </c>
      <c r="E9" s="40">
        <v>-832</v>
      </c>
      <c r="F9" s="43">
        <v>609</v>
      </c>
      <c r="G9" s="40">
        <v>416</v>
      </c>
      <c r="H9" s="40">
        <v>393</v>
      </c>
      <c r="I9" s="40">
        <v>-379</v>
      </c>
      <c r="J9" s="43">
        <v>395</v>
      </c>
      <c r="K9" s="40">
        <v>1257</v>
      </c>
      <c r="L9" s="40">
        <v>647</v>
      </c>
      <c r="M9" s="111">
        <v>236</v>
      </c>
      <c r="N9" s="43">
        <v>528</v>
      </c>
      <c r="O9" s="40">
        <v>1073</v>
      </c>
      <c r="P9" s="40">
        <v>741</v>
      </c>
      <c r="Q9" s="40">
        <v>837</v>
      </c>
      <c r="R9" s="43">
        <v>1148</v>
      </c>
      <c r="S9" s="40">
        <v>1344</v>
      </c>
      <c r="T9" s="40">
        <v>1764</v>
      </c>
      <c r="U9" s="44">
        <v>449</v>
      </c>
      <c r="V9" s="47">
        <v>1256</v>
      </c>
      <c r="W9" s="42">
        <v>998</v>
      </c>
      <c r="X9" s="44">
        <v>1702</v>
      </c>
      <c r="Y9" s="40">
        <v>911</v>
      </c>
      <c r="Z9" s="47">
        <v>505</v>
      </c>
      <c r="AA9" s="99">
        <v>603</v>
      </c>
      <c r="AB9" s="42">
        <v>932</v>
      </c>
      <c r="AC9" s="100">
        <v>-216</v>
      </c>
      <c r="AD9" s="47">
        <v>1036</v>
      </c>
      <c r="AE9" s="44">
        <v>1507</v>
      </c>
      <c r="AF9" s="42">
        <v>2887</v>
      </c>
      <c r="AG9" s="44">
        <v>752</v>
      </c>
      <c r="AH9" s="241">
        <v>2697</v>
      </c>
      <c r="AI9" s="229">
        <v>3263</v>
      </c>
      <c r="AJ9" s="229">
        <v>6055</v>
      </c>
      <c r="AK9" s="280">
        <v>2327</v>
      </c>
      <c r="AL9" s="241">
        <v>3531</v>
      </c>
      <c r="AM9" s="264">
        <v>3588</v>
      </c>
      <c r="AN9" s="229">
        <v>1163</v>
      </c>
      <c r="AO9" s="229">
        <v>2578</v>
      </c>
      <c r="AP9" s="241">
        <v>2379</v>
      </c>
      <c r="AQ9" s="229">
        <v>4053</v>
      </c>
      <c r="AR9" s="229">
        <v>2052</v>
      </c>
      <c r="AS9" s="229">
        <v>4667</v>
      </c>
      <c r="AT9" s="241">
        <v>1858</v>
      </c>
      <c r="AU9" s="264">
        <v>5843</v>
      </c>
      <c r="AV9" s="264">
        <v>3974</v>
      </c>
      <c r="AW9" s="220">
        <v>859</v>
      </c>
    </row>
    <row r="10" spans="1:49" s="3" customFormat="1" x14ac:dyDescent="0.35">
      <c r="A10" s="12" t="s">
        <v>56</v>
      </c>
      <c r="B10" s="65">
        <v>254</v>
      </c>
      <c r="C10" s="65">
        <v>517</v>
      </c>
      <c r="D10" s="65">
        <v>-250</v>
      </c>
      <c r="E10" s="65">
        <v>-201</v>
      </c>
      <c r="F10" s="102">
        <v>564</v>
      </c>
      <c r="G10" s="65">
        <v>403</v>
      </c>
      <c r="H10" s="65">
        <v>380</v>
      </c>
      <c r="I10" s="65">
        <v>-129</v>
      </c>
      <c r="J10" s="102">
        <v>319</v>
      </c>
      <c r="K10" s="65">
        <v>1182</v>
      </c>
      <c r="L10" s="65">
        <v>571</v>
      </c>
      <c r="M10" s="112">
        <v>251</v>
      </c>
      <c r="N10" s="102">
        <v>460</v>
      </c>
      <c r="O10" s="65">
        <v>1006</v>
      </c>
      <c r="P10" s="65">
        <v>674</v>
      </c>
      <c r="Q10" s="65">
        <v>371</v>
      </c>
      <c r="R10" s="102">
        <v>1062</v>
      </c>
      <c r="S10" s="65">
        <v>1258</v>
      </c>
      <c r="T10" s="65">
        <v>1378</v>
      </c>
      <c r="U10" s="44">
        <v>-342</v>
      </c>
      <c r="V10" s="110">
        <v>1128</v>
      </c>
      <c r="W10" s="108">
        <v>939</v>
      </c>
      <c r="X10" s="104">
        <v>1638</v>
      </c>
      <c r="Y10" s="65">
        <v>-71</v>
      </c>
      <c r="Z10" s="110">
        <v>504</v>
      </c>
      <c r="AA10" s="107">
        <v>583</v>
      </c>
      <c r="AB10" s="108">
        <v>883</v>
      </c>
      <c r="AC10" s="109">
        <v>-840</v>
      </c>
      <c r="AD10" s="110">
        <v>953</v>
      </c>
      <c r="AE10" s="104">
        <v>1572</v>
      </c>
      <c r="AF10" s="108">
        <v>2788</v>
      </c>
      <c r="AG10" s="104">
        <v>-184</v>
      </c>
      <c r="AH10" s="244">
        <v>2490</v>
      </c>
      <c r="AI10" s="231">
        <v>2978</v>
      </c>
      <c r="AJ10" s="231">
        <v>5850</v>
      </c>
      <c r="AK10" s="281">
        <v>144</v>
      </c>
      <c r="AL10" s="244">
        <v>3075</v>
      </c>
      <c r="AM10" s="265">
        <v>3172</v>
      </c>
      <c r="AN10" s="231">
        <v>801</v>
      </c>
      <c r="AO10" s="231">
        <v>1475</v>
      </c>
      <c r="AP10" s="244">
        <v>1789</v>
      </c>
      <c r="AQ10" s="231">
        <v>3671</v>
      </c>
      <c r="AR10" s="231">
        <v>2023</v>
      </c>
      <c r="AS10" s="231">
        <v>3620</v>
      </c>
      <c r="AT10" s="244">
        <v>1427</v>
      </c>
      <c r="AU10" s="265">
        <v>4919</v>
      </c>
      <c r="AV10" s="265">
        <v>3386</v>
      </c>
      <c r="AW10" s="221">
        <v>695</v>
      </c>
    </row>
    <row r="11" spans="1:49" x14ac:dyDescent="0.35">
      <c r="A11" s="12"/>
      <c r="B11" s="65"/>
      <c r="C11" s="65"/>
      <c r="D11" s="65"/>
      <c r="E11" s="65"/>
      <c r="F11" s="113"/>
      <c r="G11" s="65"/>
      <c r="H11" s="65"/>
      <c r="I11" s="65"/>
      <c r="J11" s="113"/>
      <c r="K11" s="65"/>
      <c r="L11" s="65"/>
      <c r="M11" s="65"/>
      <c r="N11" s="113"/>
      <c r="O11" s="65"/>
      <c r="P11" s="65"/>
      <c r="Q11" s="65"/>
      <c r="R11" s="114"/>
      <c r="S11" s="115"/>
      <c r="T11" s="115"/>
      <c r="U11" s="115"/>
      <c r="V11" s="28"/>
      <c r="W11" s="115"/>
      <c r="X11" s="115"/>
      <c r="Y11" s="115"/>
      <c r="Z11" s="114"/>
      <c r="AA11" s="116"/>
      <c r="AB11" s="42"/>
      <c r="AC11" s="42"/>
      <c r="AD11" s="47"/>
      <c r="AE11" s="104"/>
      <c r="AF11" s="42"/>
      <c r="AG11" s="42"/>
      <c r="AH11" s="241"/>
      <c r="AI11" s="282"/>
      <c r="AJ11" s="276"/>
      <c r="AK11" s="229"/>
      <c r="AL11" s="241"/>
      <c r="AM11" s="275"/>
      <c r="AN11" s="276"/>
      <c r="AO11" s="276"/>
      <c r="AP11" s="241"/>
      <c r="AQ11" s="229"/>
      <c r="AR11" s="229"/>
      <c r="AS11" s="42"/>
      <c r="AT11" s="241"/>
      <c r="AU11" s="264"/>
      <c r="AW11" s="214"/>
    </row>
    <row r="12" spans="1:49" s="4" customFormat="1" x14ac:dyDescent="0.35">
      <c r="A12" s="13" t="s">
        <v>57</v>
      </c>
      <c r="B12" s="117"/>
      <c r="C12" s="117"/>
      <c r="D12" s="117"/>
      <c r="E12" s="117"/>
      <c r="F12" s="118"/>
      <c r="G12" s="117"/>
      <c r="H12" s="117"/>
      <c r="I12" s="117"/>
      <c r="J12" s="118"/>
      <c r="K12" s="117"/>
      <c r="L12" s="117"/>
      <c r="M12" s="117"/>
      <c r="N12" s="118"/>
      <c r="O12" s="117"/>
      <c r="P12" s="117"/>
      <c r="Q12" s="117"/>
      <c r="R12" s="118"/>
      <c r="S12" s="119"/>
      <c r="T12" s="119"/>
      <c r="U12" s="119"/>
      <c r="V12" s="114"/>
      <c r="W12" s="119"/>
      <c r="X12" s="119"/>
      <c r="Y12" s="119"/>
      <c r="Z12" s="118"/>
      <c r="AA12" s="94"/>
      <c r="AB12" s="42"/>
      <c r="AC12" s="42"/>
      <c r="AD12" s="47"/>
      <c r="AE12" s="104"/>
      <c r="AF12" s="120"/>
      <c r="AG12" s="120"/>
      <c r="AH12" s="241"/>
      <c r="AI12" s="229"/>
      <c r="AJ12" s="283"/>
      <c r="AK12" s="283"/>
      <c r="AL12" s="241"/>
      <c r="AM12" s="264"/>
      <c r="AN12" s="229"/>
      <c r="AO12" s="229"/>
      <c r="AP12" s="241"/>
      <c r="AQ12" s="229"/>
      <c r="AR12" s="229"/>
      <c r="AS12" s="42"/>
      <c r="AT12" s="241"/>
      <c r="AU12" s="264"/>
      <c r="AV12" s="269"/>
      <c r="AW12" s="216"/>
    </row>
    <row r="13" spans="1:49" s="3" customFormat="1" x14ac:dyDescent="0.35">
      <c r="A13" s="7" t="s">
        <v>58</v>
      </c>
      <c r="B13" s="40">
        <v>75</v>
      </c>
      <c r="C13" s="40">
        <v>200</v>
      </c>
      <c r="D13" s="40">
        <v>146</v>
      </c>
      <c r="E13" s="40">
        <v>61</v>
      </c>
      <c r="F13" s="43">
        <v>259</v>
      </c>
      <c r="G13" s="40">
        <v>324</v>
      </c>
      <c r="H13" s="40">
        <v>432</v>
      </c>
      <c r="I13" s="40">
        <v>442</v>
      </c>
      <c r="J13" s="43">
        <v>94</v>
      </c>
      <c r="K13" s="40">
        <v>306</v>
      </c>
      <c r="L13" s="40">
        <v>141</v>
      </c>
      <c r="M13" s="40">
        <v>767</v>
      </c>
      <c r="N13" s="43">
        <v>157</v>
      </c>
      <c r="O13" s="40">
        <v>569</v>
      </c>
      <c r="P13" s="40">
        <v>133</v>
      </c>
      <c r="Q13" s="40">
        <v>540</v>
      </c>
      <c r="R13" s="43">
        <v>149</v>
      </c>
      <c r="S13" s="40">
        <v>462</v>
      </c>
      <c r="T13" s="69">
        <v>485</v>
      </c>
      <c r="U13" s="69">
        <v>509</v>
      </c>
      <c r="V13" s="121">
        <v>436</v>
      </c>
      <c r="W13" s="70">
        <v>381</v>
      </c>
      <c r="X13" s="69">
        <v>516</v>
      </c>
      <c r="Y13" s="69">
        <v>797</v>
      </c>
      <c r="Z13" s="121">
        <v>235</v>
      </c>
      <c r="AA13" s="69">
        <v>1284</v>
      </c>
      <c r="AB13" s="70">
        <v>578</v>
      </c>
      <c r="AC13" s="70">
        <v>734</v>
      </c>
      <c r="AD13" s="74">
        <v>412</v>
      </c>
      <c r="AE13" s="90">
        <v>951</v>
      </c>
      <c r="AF13" s="70">
        <v>2816</v>
      </c>
      <c r="AG13" s="70">
        <v>3571</v>
      </c>
      <c r="AH13" s="245">
        <v>2843</v>
      </c>
      <c r="AI13" s="230">
        <v>3015</v>
      </c>
      <c r="AJ13" s="230">
        <v>5650</v>
      </c>
      <c r="AK13" s="230">
        <v>5069</v>
      </c>
      <c r="AL13" s="245">
        <v>3737</v>
      </c>
      <c r="AM13" s="266">
        <v>2889</v>
      </c>
      <c r="AN13" s="230">
        <v>3023</v>
      </c>
      <c r="AO13" s="230">
        <v>2358</v>
      </c>
      <c r="AP13" s="245">
        <v>2004</v>
      </c>
      <c r="AQ13" s="230">
        <v>3222</v>
      </c>
      <c r="AR13" s="230">
        <v>3016</v>
      </c>
      <c r="AS13" s="230">
        <v>6260</v>
      </c>
      <c r="AT13" s="245">
        <v>2470</v>
      </c>
      <c r="AU13" s="266">
        <v>2548</v>
      </c>
      <c r="AV13" s="270">
        <v>2138</v>
      </c>
      <c r="AW13" s="222">
        <v>1467</v>
      </c>
    </row>
    <row r="14" spans="1:49" s="5" customFormat="1" x14ac:dyDescent="0.35">
      <c r="A14" s="14" t="s">
        <v>59</v>
      </c>
      <c r="B14" s="122">
        <v>53925</v>
      </c>
      <c r="C14" s="117">
        <v>55296</v>
      </c>
      <c r="D14" s="117">
        <v>52583</v>
      </c>
      <c r="E14" s="117">
        <v>69130</v>
      </c>
      <c r="F14" s="123">
        <v>69897</v>
      </c>
      <c r="G14" s="117">
        <v>70684</v>
      </c>
      <c r="H14" s="117">
        <v>69739</v>
      </c>
      <c r="I14" s="117">
        <v>68026</v>
      </c>
      <c r="J14" s="123">
        <v>67801</v>
      </c>
      <c r="K14" s="117">
        <v>71081</v>
      </c>
      <c r="L14" s="117">
        <v>69592</v>
      </c>
      <c r="M14" s="117">
        <v>69639</v>
      </c>
      <c r="N14" s="123">
        <v>67939</v>
      </c>
      <c r="O14" s="117">
        <v>71621</v>
      </c>
      <c r="P14" s="117">
        <v>71041</v>
      </c>
      <c r="Q14" s="117">
        <v>72258</v>
      </c>
      <c r="R14" s="123">
        <v>72227</v>
      </c>
      <c r="S14" s="65">
        <v>73333</v>
      </c>
      <c r="T14" s="65">
        <v>75653</v>
      </c>
      <c r="U14" s="65">
        <v>77311</v>
      </c>
      <c r="V14" s="124">
        <v>77584</v>
      </c>
      <c r="W14" s="108">
        <v>77401</v>
      </c>
      <c r="X14" s="104">
        <v>80953</v>
      </c>
      <c r="Y14" s="104">
        <v>81525</v>
      </c>
      <c r="Z14" s="124">
        <v>90352</v>
      </c>
      <c r="AA14" s="104">
        <v>118016</v>
      </c>
      <c r="AB14" s="108">
        <v>130248</v>
      </c>
      <c r="AC14" s="108">
        <v>132352</v>
      </c>
      <c r="AD14" s="110">
        <v>134711</v>
      </c>
      <c r="AE14" s="108">
        <v>133574</v>
      </c>
      <c r="AF14" s="108">
        <v>136185</v>
      </c>
      <c r="AG14" s="108">
        <v>134159</v>
      </c>
      <c r="AH14" s="244">
        <v>138763</v>
      </c>
      <c r="AI14" s="231">
        <v>137452</v>
      </c>
      <c r="AJ14" s="231">
        <v>141187</v>
      </c>
      <c r="AK14" s="231">
        <v>143626</v>
      </c>
      <c r="AL14" s="244">
        <v>159240</v>
      </c>
      <c r="AM14" s="265">
        <v>162914</v>
      </c>
      <c r="AN14" s="231">
        <v>177140</v>
      </c>
      <c r="AO14" s="231">
        <v>181897</v>
      </c>
      <c r="AP14" s="244">
        <v>188802</v>
      </c>
      <c r="AQ14" s="231">
        <v>189781</v>
      </c>
      <c r="AR14" s="231">
        <v>191422</v>
      </c>
      <c r="AS14" s="231">
        <v>192685</v>
      </c>
      <c r="AT14" s="244">
        <v>195204</v>
      </c>
      <c r="AU14" s="265">
        <v>201332</v>
      </c>
      <c r="AV14" s="265">
        <v>201736</v>
      </c>
      <c r="AW14" s="223">
        <v>201828</v>
      </c>
    </row>
    <row r="15" spans="1:49" s="5" customFormat="1" x14ac:dyDescent="0.35">
      <c r="A15" s="8" t="s">
        <v>60</v>
      </c>
      <c r="B15" s="65">
        <v>12210</v>
      </c>
      <c r="C15" s="65">
        <v>10747</v>
      </c>
      <c r="D15" s="65">
        <v>10497</v>
      </c>
      <c r="E15" s="65">
        <v>11835</v>
      </c>
      <c r="F15" s="110">
        <v>11518</v>
      </c>
      <c r="G15" s="125">
        <v>12802</v>
      </c>
      <c r="H15" s="65">
        <v>13182</v>
      </c>
      <c r="I15" s="65">
        <v>13053</v>
      </c>
      <c r="J15" s="102">
        <v>12015</v>
      </c>
      <c r="K15" s="65">
        <v>14554</v>
      </c>
      <c r="L15" s="65">
        <v>15125</v>
      </c>
      <c r="M15" s="65">
        <v>12795</v>
      </c>
      <c r="N15" s="102">
        <v>14742</v>
      </c>
      <c r="O15" s="65">
        <v>14260</v>
      </c>
      <c r="P15" s="65">
        <v>14934</v>
      </c>
      <c r="Q15" s="65">
        <v>15296</v>
      </c>
      <c r="R15" s="102">
        <v>16206</v>
      </c>
      <c r="S15" s="55">
        <v>17139</v>
      </c>
      <c r="T15" s="96">
        <v>18517</v>
      </c>
      <c r="U15" s="55">
        <v>18652</v>
      </c>
      <c r="V15" s="126">
        <v>19304</v>
      </c>
      <c r="W15" s="56">
        <v>20714</v>
      </c>
      <c r="X15" s="55">
        <v>22352</v>
      </c>
      <c r="Y15" s="55">
        <v>22281</v>
      </c>
      <c r="Z15" s="126">
        <v>22868</v>
      </c>
      <c r="AA15" s="55">
        <v>23482</v>
      </c>
      <c r="AB15" s="56">
        <v>30367</v>
      </c>
      <c r="AC15" s="56">
        <v>29462</v>
      </c>
      <c r="AD15" s="60">
        <v>30887</v>
      </c>
      <c r="AE15" s="55">
        <v>31987</v>
      </c>
      <c r="AF15" s="56">
        <v>34776</v>
      </c>
      <c r="AG15" s="56">
        <v>33908</v>
      </c>
      <c r="AH15" s="240">
        <v>36398</v>
      </c>
      <c r="AI15" s="228">
        <v>39376</v>
      </c>
      <c r="AJ15" s="228">
        <v>45226</v>
      </c>
      <c r="AK15" s="228">
        <v>44816</v>
      </c>
      <c r="AL15" s="240">
        <v>46902</v>
      </c>
      <c r="AM15" s="263">
        <v>50237</v>
      </c>
      <c r="AN15" s="228">
        <v>51038</v>
      </c>
      <c r="AO15" s="228">
        <v>52450</v>
      </c>
      <c r="AP15" s="240">
        <v>54245</v>
      </c>
      <c r="AQ15" s="228">
        <v>57419</v>
      </c>
      <c r="AR15" s="228">
        <v>59442</v>
      </c>
      <c r="AS15" s="228">
        <v>62402</v>
      </c>
      <c r="AT15" s="240">
        <v>63738</v>
      </c>
      <c r="AU15" s="263">
        <v>67920</v>
      </c>
      <c r="AV15" s="263">
        <v>71306</v>
      </c>
      <c r="AW15" s="219">
        <v>70440</v>
      </c>
    </row>
    <row r="16" spans="1:49" x14ac:dyDescent="0.35">
      <c r="A16" s="30" t="s">
        <v>61</v>
      </c>
      <c r="B16" s="40">
        <v>41715</v>
      </c>
      <c r="C16" s="40">
        <v>44550</v>
      </c>
      <c r="D16" s="40">
        <v>42086</v>
      </c>
      <c r="E16" s="40">
        <v>57296</v>
      </c>
      <c r="F16" s="43">
        <v>58379</v>
      </c>
      <c r="G16" s="40">
        <v>57882</v>
      </c>
      <c r="H16" s="40">
        <v>56558</v>
      </c>
      <c r="I16" s="40">
        <v>54973</v>
      </c>
      <c r="J16" s="43">
        <v>55786</v>
      </c>
      <c r="K16" s="40">
        <v>56527</v>
      </c>
      <c r="L16" s="40">
        <v>54467</v>
      </c>
      <c r="M16" s="40">
        <v>56844</v>
      </c>
      <c r="N16" s="43">
        <v>53197</v>
      </c>
      <c r="O16" s="40">
        <v>57360</v>
      </c>
      <c r="P16" s="40">
        <v>56107</v>
      </c>
      <c r="Q16" s="40">
        <v>56962</v>
      </c>
      <c r="R16" s="43">
        <v>56021</v>
      </c>
      <c r="S16" s="40">
        <v>56194</v>
      </c>
      <c r="T16" s="40">
        <v>57136</v>
      </c>
      <c r="U16" s="40">
        <v>58659</v>
      </c>
      <c r="V16" s="127">
        <v>58280</v>
      </c>
      <c r="W16" s="42">
        <v>56686</v>
      </c>
      <c r="X16" s="44">
        <v>58600</v>
      </c>
      <c r="Y16" s="40">
        <v>59243</v>
      </c>
      <c r="Z16" s="127">
        <v>67484</v>
      </c>
      <c r="AA16" s="44">
        <v>94533</v>
      </c>
      <c r="AB16" s="42">
        <v>99881</v>
      </c>
      <c r="AC16" s="42">
        <v>102890</v>
      </c>
      <c r="AD16" s="47">
        <v>103824</v>
      </c>
      <c r="AE16" s="44">
        <v>101587</v>
      </c>
      <c r="AF16" s="42">
        <v>101410</v>
      </c>
      <c r="AG16" s="42">
        <v>100251</v>
      </c>
      <c r="AH16" s="241">
        <v>102365</v>
      </c>
      <c r="AI16" s="229">
        <v>98076</v>
      </c>
      <c r="AJ16" s="229">
        <v>95961</v>
      </c>
      <c r="AK16" s="229">
        <v>98810</v>
      </c>
      <c r="AL16" s="241">
        <v>112338</v>
      </c>
      <c r="AM16" s="264">
        <v>112677</v>
      </c>
      <c r="AN16" s="229">
        <v>126102</v>
      </c>
      <c r="AO16" s="229">
        <v>129447</v>
      </c>
      <c r="AP16" s="241">
        <v>134558</v>
      </c>
      <c r="AQ16" s="229">
        <v>132362</v>
      </c>
      <c r="AR16" s="229">
        <v>131981</v>
      </c>
      <c r="AS16" s="229">
        <v>130283</v>
      </c>
      <c r="AT16" s="241">
        <v>131466</v>
      </c>
      <c r="AU16" s="264">
        <v>133412</v>
      </c>
      <c r="AV16" s="264">
        <v>130430</v>
      </c>
      <c r="AW16" s="224">
        <v>131388</v>
      </c>
    </row>
    <row r="17" spans="1:49" x14ac:dyDescent="0.35">
      <c r="A17" s="15" t="s">
        <v>62</v>
      </c>
      <c r="B17" s="69">
        <v>9619</v>
      </c>
      <c r="C17" s="69">
        <v>9619</v>
      </c>
      <c r="D17" s="69">
        <v>9619</v>
      </c>
      <c r="E17" s="69">
        <v>8062</v>
      </c>
      <c r="F17" s="71">
        <v>8062</v>
      </c>
      <c r="G17" s="69">
        <v>8062</v>
      </c>
      <c r="H17" s="69">
        <v>8062</v>
      </c>
      <c r="I17" s="69">
        <v>8849</v>
      </c>
      <c r="J17" s="71">
        <v>8849</v>
      </c>
      <c r="K17" s="69">
        <v>8849</v>
      </c>
      <c r="L17" s="69">
        <v>9608</v>
      </c>
      <c r="M17" s="69">
        <v>8549</v>
      </c>
      <c r="N17" s="71">
        <v>8549</v>
      </c>
      <c r="O17" s="69">
        <v>8549</v>
      </c>
      <c r="P17" s="69">
        <v>8549</v>
      </c>
      <c r="Q17" s="69">
        <v>7499</v>
      </c>
      <c r="R17" s="71">
        <v>7499</v>
      </c>
      <c r="S17" s="69">
        <v>7499</v>
      </c>
      <c r="T17" s="69">
        <v>7499</v>
      </c>
      <c r="U17" s="69">
        <v>9003</v>
      </c>
      <c r="V17" s="121">
        <v>9143</v>
      </c>
      <c r="W17" s="70">
        <v>9410</v>
      </c>
      <c r="X17" s="69">
        <v>9410</v>
      </c>
      <c r="Y17" s="69">
        <v>8040</v>
      </c>
      <c r="Z17" s="121">
        <v>8039</v>
      </c>
      <c r="AA17" s="69">
        <v>12279</v>
      </c>
      <c r="AB17" s="70">
        <v>35045</v>
      </c>
      <c r="AC17" s="70">
        <v>27057</v>
      </c>
      <c r="AD17" s="74">
        <v>27409</v>
      </c>
      <c r="AE17" s="69">
        <v>27409</v>
      </c>
      <c r="AF17" s="70">
        <v>32809</v>
      </c>
      <c r="AG17" s="70">
        <v>29904</v>
      </c>
      <c r="AH17" s="245">
        <v>29364</v>
      </c>
      <c r="AI17" s="230">
        <v>25454</v>
      </c>
      <c r="AJ17" s="230">
        <v>25454</v>
      </c>
      <c r="AK17" s="230">
        <v>25332</v>
      </c>
      <c r="AL17" s="245">
        <v>26193</v>
      </c>
      <c r="AM17" s="266">
        <v>25190</v>
      </c>
      <c r="AN17" s="230">
        <v>29200</v>
      </c>
      <c r="AO17" s="230">
        <v>35324</v>
      </c>
      <c r="AP17" s="245">
        <v>33884</v>
      </c>
      <c r="AQ17" s="230">
        <v>35166</v>
      </c>
      <c r="AR17" s="230">
        <v>35404</v>
      </c>
      <c r="AS17" s="230">
        <v>25566</v>
      </c>
      <c r="AT17" s="245">
        <v>25388</v>
      </c>
      <c r="AU17" s="266">
        <v>37766</v>
      </c>
      <c r="AV17" s="266">
        <v>40383</v>
      </c>
      <c r="AW17" s="218">
        <v>36563</v>
      </c>
    </row>
    <row r="18" spans="1:49" x14ac:dyDescent="0.35">
      <c r="A18" s="7" t="s">
        <v>63</v>
      </c>
      <c r="B18" s="40">
        <v>7220</v>
      </c>
      <c r="C18" s="40">
        <v>5123</v>
      </c>
      <c r="D18" s="40">
        <v>7934</v>
      </c>
      <c r="E18" s="40">
        <v>5619</v>
      </c>
      <c r="F18" s="43">
        <v>5619</v>
      </c>
      <c r="G18" s="40">
        <v>5619</v>
      </c>
      <c r="H18" s="40">
        <v>6149</v>
      </c>
      <c r="I18" s="40">
        <v>3912</v>
      </c>
      <c r="J18" s="43">
        <v>3910</v>
      </c>
      <c r="K18" s="40">
        <v>4893</v>
      </c>
      <c r="L18" s="40">
        <v>4880</v>
      </c>
      <c r="M18" s="40">
        <v>3205</v>
      </c>
      <c r="N18" s="43">
        <v>3468</v>
      </c>
      <c r="O18" s="40">
        <v>3849</v>
      </c>
      <c r="P18" s="40">
        <v>3835</v>
      </c>
      <c r="Q18" s="40">
        <v>2518</v>
      </c>
      <c r="R18" s="43">
        <v>2973</v>
      </c>
      <c r="S18" s="40">
        <v>7488</v>
      </c>
      <c r="T18" s="40">
        <v>8061</v>
      </c>
      <c r="U18" s="41">
        <v>7413</v>
      </c>
      <c r="V18" s="127">
        <v>7556</v>
      </c>
      <c r="W18" s="42">
        <v>7964</v>
      </c>
      <c r="X18" s="44">
        <v>9398</v>
      </c>
      <c r="Y18" s="40">
        <v>10627</v>
      </c>
      <c r="Z18" s="127">
        <v>10575</v>
      </c>
      <c r="AA18" s="44">
        <v>10897</v>
      </c>
      <c r="AB18" s="42">
        <v>11148</v>
      </c>
      <c r="AC18" s="42">
        <v>8934</v>
      </c>
      <c r="AD18" s="47">
        <v>9168</v>
      </c>
      <c r="AE18" s="44">
        <v>9557</v>
      </c>
      <c r="AF18" s="42">
        <v>10179</v>
      </c>
      <c r="AG18" s="42">
        <v>8182</v>
      </c>
      <c r="AH18" s="241">
        <v>8731</v>
      </c>
      <c r="AI18" s="229">
        <v>8974</v>
      </c>
      <c r="AJ18" s="229">
        <v>9112</v>
      </c>
      <c r="AK18" s="229">
        <v>6987</v>
      </c>
      <c r="AL18" s="241">
        <v>13370</v>
      </c>
      <c r="AM18" s="264">
        <v>14089</v>
      </c>
      <c r="AN18" s="229">
        <v>14377</v>
      </c>
      <c r="AO18" s="229">
        <v>14476</v>
      </c>
      <c r="AP18" s="241">
        <v>14702</v>
      </c>
      <c r="AQ18" s="229">
        <v>15108</v>
      </c>
      <c r="AR18" s="229">
        <v>17211</v>
      </c>
      <c r="AS18" s="229">
        <v>10850</v>
      </c>
      <c r="AT18" s="241">
        <v>13678</v>
      </c>
      <c r="AU18" s="264">
        <v>13818</v>
      </c>
      <c r="AV18" s="270">
        <v>15380</v>
      </c>
      <c r="AW18" s="218">
        <v>11845</v>
      </c>
    </row>
    <row r="19" spans="1:49" x14ac:dyDescent="0.35">
      <c r="A19" s="7" t="s">
        <v>64</v>
      </c>
      <c r="B19" s="40"/>
      <c r="C19" s="40"/>
      <c r="D19" s="40"/>
      <c r="E19" s="40">
        <v>3475</v>
      </c>
      <c r="F19" s="43">
        <v>3475</v>
      </c>
      <c r="G19" s="40">
        <v>3475</v>
      </c>
      <c r="H19" s="40">
        <v>3475</v>
      </c>
      <c r="I19" s="40">
        <v>2450</v>
      </c>
      <c r="J19" s="43">
        <v>2410</v>
      </c>
      <c r="K19" s="40">
        <v>2450</v>
      </c>
      <c r="L19" s="40">
        <v>2450</v>
      </c>
      <c r="M19" s="40">
        <v>1425</v>
      </c>
      <c r="N19" s="43">
        <v>1425</v>
      </c>
      <c r="O19" s="40">
        <v>1425</v>
      </c>
      <c r="P19" s="40">
        <v>1425</v>
      </c>
      <c r="Q19" s="40"/>
      <c r="R19" s="43"/>
      <c r="S19" s="40"/>
      <c r="T19" s="40"/>
      <c r="U19" s="27"/>
      <c r="V19" s="127"/>
      <c r="Z19" s="127"/>
      <c r="AA19" s="44"/>
      <c r="AB19" s="42"/>
      <c r="AC19" s="42"/>
      <c r="AD19" s="47"/>
      <c r="AE19" s="104"/>
      <c r="AF19" s="42"/>
      <c r="AG19" s="42"/>
      <c r="AH19" s="241"/>
      <c r="AI19" s="229"/>
      <c r="AJ19" s="229"/>
      <c r="AK19" s="229"/>
      <c r="AL19" s="241"/>
      <c r="AM19" s="264"/>
      <c r="AN19" s="229"/>
      <c r="AO19" s="229"/>
      <c r="AP19" s="241"/>
      <c r="AQ19" s="229"/>
      <c r="AR19" s="229"/>
      <c r="AS19" s="42"/>
      <c r="AT19" s="241"/>
      <c r="AW19" s="215"/>
    </row>
    <row r="20" spans="1:49" s="2" customFormat="1" x14ac:dyDescent="0.35">
      <c r="A20" s="16" t="s">
        <v>65</v>
      </c>
      <c r="B20" s="117">
        <v>16839</v>
      </c>
      <c r="C20" s="117">
        <v>14742</v>
      </c>
      <c r="D20" s="117">
        <v>17553</v>
      </c>
      <c r="E20" s="117">
        <v>17156</v>
      </c>
      <c r="F20" s="123">
        <v>17156</v>
      </c>
      <c r="G20" s="117">
        <v>17156</v>
      </c>
      <c r="H20" s="117">
        <v>17686</v>
      </c>
      <c r="I20" s="117">
        <v>15211</v>
      </c>
      <c r="J20" s="123">
        <v>15169</v>
      </c>
      <c r="K20" s="117">
        <v>16192</v>
      </c>
      <c r="L20" s="117">
        <v>16937</v>
      </c>
      <c r="M20" s="117">
        <v>13179</v>
      </c>
      <c r="N20" s="123">
        <v>13441</v>
      </c>
      <c r="O20" s="117">
        <v>13822</v>
      </c>
      <c r="P20" s="117">
        <v>13809</v>
      </c>
      <c r="Q20" s="117">
        <v>10017</v>
      </c>
      <c r="R20" s="123">
        <v>10471</v>
      </c>
      <c r="S20" s="117">
        <v>14986</v>
      </c>
      <c r="T20" s="65">
        <v>15560</v>
      </c>
      <c r="U20" s="65">
        <v>16416</v>
      </c>
      <c r="V20" s="124">
        <v>16699</v>
      </c>
      <c r="W20" s="108">
        <v>17374</v>
      </c>
      <c r="X20" s="108">
        <v>18809</v>
      </c>
      <c r="Y20" s="108">
        <v>18668</v>
      </c>
      <c r="Z20" s="124">
        <v>18615</v>
      </c>
      <c r="AA20" s="104">
        <v>23176</v>
      </c>
      <c r="AB20" s="108">
        <v>46193</v>
      </c>
      <c r="AC20" s="108">
        <v>35991</v>
      </c>
      <c r="AD20" s="110">
        <v>36578</v>
      </c>
      <c r="AE20" s="104">
        <v>36966</v>
      </c>
      <c r="AF20" s="104">
        <v>42988</v>
      </c>
      <c r="AG20" s="104">
        <v>38086</v>
      </c>
      <c r="AH20" s="244">
        <v>38095</v>
      </c>
      <c r="AI20" s="231">
        <v>34428</v>
      </c>
      <c r="AJ20" s="265">
        <v>34566</v>
      </c>
      <c r="AK20" s="265">
        <v>32319</v>
      </c>
      <c r="AL20" s="244">
        <v>39562</v>
      </c>
      <c r="AM20" s="265">
        <v>39279</v>
      </c>
      <c r="AN20" s="231">
        <v>43576</v>
      </c>
      <c r="AO20" s="231">
        <v>49801</v>
      </c>
      <c r="AP20" s="244">
        <v>48586</v>
      </c>
      <c r="AQ20" s="231">
        <v>50274</v>
      </c>
      <c r="AR20" s="231">
        <v>52625</v>
      </c>
      <c r="AS20" s="231">
        <v>36416</v>
      </c>
      <c r="AT20" s="244">
        <f>AT17+AT18</f>
        <v>39066</v>
      </c>
      <c r="AU20" s="232">
        <v>51584</v>
      </c>
      <c r="AV20" s="271">
        <f>AV17+AV18</f>
        <v>55763</v>
      </c>
      <c r="AW20" s="290">
        <v>48408</v>
      </c>
    </row>
    <row r="21" spans="1:49" x14ac:dyDescent="0.35">
      <c r="A21" s="15" t="s">
        <v>66</v>
      </c>
      <c r="B21" s="69">
        <v>3139</v>
      </c>
      <c r="C21" s="69">
        <v>3242</v>
      </c>
      <c r="D21" s="69">
        <v>2931</v>
      </c>
      <c r="E21" s="69">
        <v>4957</v>
      </c>
      <c r="F21" s="71">
        <v>4819</v>
      </c>
      <c r="G21" s="69">
        <v>4407</v>
      </c>
      <c r="H21" s="69">
        <v>4064</v>
      </c>
      <c r="I21" s="69">
        <v>2473</v>
      </c>
      <c r="J21" s="71">
        <v>2729</v>
      </c>
      <c r="K21" s="69">
        <v>2413</v>
      </c>
      <c r="L21" s="69">
        <v>1145</v>
      </c>
      <c r="M21" s="69">
        <v>1808</v>
      </c>
      <c r="N21" s="71">
        <v>1898</v>
      </c>
      <c r="O21" s="69">
        <v>1853</v>
      </c>
      <c r="P21" s="69">
        <v>1593</v>
      </c>
      <c r="Q21" s="69">
        <v>1830</v>
      </c>
      <c r="R21" s="71">
        <v>1369</v>
      </c>
      <c r="S21" s="69">
        <v>860</v>
      </c>
      <c r="T21" s="69">
        <v>451</v>
      </c>
      <c r="U21" s="69">
        <v>1818</v>
      </c>
      <c r="V21" s="121">
        <v>1392</v>
      </c>
      <c r="W21" s="70">
        <v>942</v>
      </c>
      <c r="X21" s="69">
        <v>384</v>
      </c>
      <c r="Y21" s="69">
        <v>1371</v>
      </c>
      <c r="Z21" s="121">
        <v>1355</v>
      </c>
      <c r="AA21" s="69">
        <v>3566</v>
      </c>
      <c r="AB21" s="70">
        <v>5308</v>
      </c>
      <c r="AC21" s="70">
        <v>10325</v>
      </c>
      <c r="AD21" s="74">
        <v>8389</v>
      </c>
      <c r="AE21" s="69">
        <v>8136</v>
      </c>
      <c r="AF21" s="70">
        <v>5187</v>
      </c>
      <c r="AG21" s="70">
        <v>5936</v>
      </c>
      <c r="AH21" s="245">
        <v>6547</v>
      </c>
      <c r="AI21" s="230">
        <v>9280</v>
      </c>
      <c r="AJ21" s="230">
        <v>8085</v>
      </c>
      <c r="AK21" s="230">
        <v>8723</v>
      </c>
      <c r="AL21" s="245">
        <v>8307</v>
      </c>
      <c r="AM21" s="266">
        <v>8401</v>
      </c>
      <c r="AN21" s="230">
        <v>2172</v>
      </c>
      <c r="AO21" s="230">
        <v>10160</v>
      </c>
      <c r="AP21" s="245">
        <v>9449</v>
      </c>
      <c r="AQ21" s="230">
        <v>6970</v>
      </c>
      <c r="AR21" s="230">
        <v>6326</v>
      </c>
      <c r="AS21" s="230">
        <v>13727</v>
      </c>
      <c r="AT21" s="245">
        <v>12239</v>
      </c>
      <c r="AU21" s="266">
        <v>5463</v>
      </c>
      <c r="AV21" s="270">
        <v>2094</v>
      </c>
      <c r="AW21" s="225">
        <v>7492</v>
      </c>
    </row>
    <row r="22" spans="1:49" s="3" customFormat="1" x14ac:dyDescent="0.35">
      <c r="A22" s="7" t="s">
        <v>67</v>
      </c>
      <c r="B22" s="40">
        <v>1906</v>
      </c>
      <c r="C22" s="40">
        <v>3854</v>
      </c>
      <c r="D22" s="40">
        <v>581</v>
      </c>
      <c r="E22" s="40">
        <v>2445</v>
      </c>
      <c r="F22" s="43">
        <v>1936</v>
      </c>
      <c r="G22" s="40">
        <v>1326</v>
      </c>
      <c r="H22" s="40">
        <v>731</v>
      </c>
      <c r="I22" s="40">
        <v>2295</v>
      </c>
      <c r="J22" s="43">
        <v>1763</v>
      </c>
      <c r="K22" s="40">
        <v>1229</v>
      </c>
      <c r="L22" s="40">
        <v>616</v>
      </c>
      <c r="M22" s="40">
        <v>2030</v>
      </c>
      <c r="N22" s="43">
        <v>1524</v>
      </c>
      <c r="O22" s="40">
        <v>1056</v>
      </c>
      <c r="P22" s="40">
        <v>483</v>
      </c>
      <c r="Q22" s="40">
        <v>1494</v>
      </c>
      <c r="R22" s="43">
        <v>1136</v>
      </c>
      <c r="S22" s="40">
        <v>1036</v>
      </c>
      <c r="T22" s="40">
        <v>514</v>
      </c>
      <c r="U22" s="40">
        <v>2359</v>
      </c>
      <c r="V22" s="127">
        <v>1850</v>
      </c>
      <c r="W22" s="42">
        <v>1358</v>
      </c>
      <c r="X22" s="44">
        <v>3023</v>
      </c>
      <c r="Y22" s="40">
        <v>3012</v>
      </c>
      <c r="Z22" s="127">
        <v>2373</v>
      </c>
      <c r="AA22" s="44">
        <v>1801</v>
      </c>
      <c r="AB22" s="42">
        <v>1077</v>
      </c>
      <c r="AC22" s="42">
        <v>3011</v>
      </c>
      <c r="AD22" s="47">
        <v>2270</v>
      </c>
      <c r="AE22" s="44">
        <v>2294</v>
      </c>
      <c r="AF22" s="42">
        <v>1652</v>
      </c>
      <c r="AG22" s="42">
        <v>9199</v>
      </c>
      <c r="AH22" s="241">
        <v>9379</v>
      </c>
      <c r="AI22" s="229">
        <v>8385</v>
      </c>
      <c r="AJ22" s="229">
        <v>7428</v>
      </c>
      <c r="AK22" s="229">
        <v>8813</v>
      </c>
      <c r="AL22" s="241">
        <v>11691</v>
      </c>
      <c r="AM22" s="264">
        <v>9930</v>
      </c>
      <c r="AN22" s="229">
        <v>8869</v>
      </c>
      <c r="AO22" s="229">
        <v>14479</v>
      </c>
      <c r="AP22" s="241">
        <v>13497</v>
      </c>
      <c r="AQ22" s="229">
        <v>16908</v>
      </c>
      <c r="AR22" s="229">
        <v>16022</v>
      </c>
      <c r="AS22" s="229">
        <v>21837</v>
      </c>
      <c r="AT22" s="241">
        <v>19943</v>
      </c>
      <c r="AU22" s="264">
        <v>18373</v>
      </c>
      <c r="AV22" s="270">
        <v>13980</v>
      </c>
      <c r="AW22" s="225">
        <v>16315</v>
      </c>
    </row>
    <row r="23" spans="1:49" s="38" customFormat="1" x14ac:dyDescent="0.35">
      <c r="A23" s="37" t="s">
        <v>68</v>
      </c>
      <c r="B23" s="128"/>
      <c r="C23" s="128"/>
      <c r="D23" s="128"/>
      <c r="E23" s="128">
        <v>1025</v>
      </c>
      <c r="F23" s="129">
        <v>854</v>
      </c>
      <c r="G23" s="128">
        <v>647</v>
      </c>
      <c r="H23" s="128">
        <v>340</v>
      </c>
      <c r="I23" s="128">
        <v>1110</v>
      </c>
      <c r="J23" s="129">
        <v>1063</v>
      </c>
      <c r="K23" s="128">
        <v>709</v>
      </c>
      <c r="L23" s="128">
        <v>513</v>
      </c>
      <c r="M23" s="128">
        <v>1303</v>
      </c>
      <c r="N23" s="129">
        <v>1178</v>
      </c>
      <c r="O23" s="128">
        <v>924</v>
      </c>
      <c r="P23" s="128">
        <v>773</v>
      </c>
      <c r="Q23" s="128">
        <v>2077</v>
      </c>
      <c r="R23" s="129">
        <v>1907</v>
      </c>
      <c r="S23" s="128">
        <v>1513</v>
      </c>
      <c r="T23" s="40">
        <v>1429</v>
      </c>
      <c r="U23" s="40">
        <v>1053</v>
      </c>
      <c r="V23" s="130">
        <v>550</v>
      </c>
      <c r="W23" s="42">
        <v>400</v>
      </c>
      <c r="X23" s="94"/>
      <c r="Y23" s="94"/>
      <c r="Z23" s="130"/>
      <c r="AA23" s="44"/>
      <c r="AB23" s="42"/>
      <c r="AC23" s="42"/>
      <c r="AD23" s="47"/>
      <c r="AE23" s="86"/>
      <c r="AF23" s="27"/>
      <c r="AG23" s="27"/>
      <c r="AH23" s="241"/>
      <c r="AI23" s="229"/>
      <c r="AJ23" s="252"/>
      <c r="AK23" s="252"/>
      <c r="AL23" s="241"/>
      <c r="AM23" s="264"/>
      <c r="AN23" s="229"/>
      <c r="AO23" s="229"/>
      <c r="AP23" s="241"/>
      <c r="AQ23" s="229"/>
      <c r="AR23" s="229"/>
      <c r="AS23" s="42"/>
      <c r="AT23" s="241"/>
      <c r="AU23" s="264"/>
      <c r="AV23" s="270"/>
      <c r="AW23" s="215"/>
    </row>
    <row r="24" spans="1:49" s="6" customFormat="1" x14ac:dyDescent="0.35">
      <c r="A24" s="17" t="s">
        <v>69</v>
      </c>
      <c r="B24" s="55">
        <v>5045</v>
      </c>
      <c r="C24" s="55">
        <v>7097</v>
      </c>
      <c r="D24" s="55">
        <v>3512</v>
      </c>
      <c r="E24" s="55">
        <v>8427</v>
      </c>
      <c r="F24" s="57">
        <v>7609</v>
      </c>
      <c r="G24" s="55">
        <v>6380</v>
      </c>
      <c r="H24" s="55">
        <v>5135</v>
      </c>
      <c r="I24" s="55">
        <v>5878</v>
      </c>
      <c r="J24" s="57">
        <v>5555</v>
      </c>
      <c r="K24" s="55">
        <v>4351</v>
      </c>
      <c r="L24" s="55">
        <v>2274</v>
      </c>
      <c r="M24" s="55">
        <v>5141</v>
      </c>
      <c r="N24" s="57">
        <v>4600</v>
      </c>
      <c r="O24" s="55">
        <v>3833</v>
      </c>
      <c r="P24" s="55">
        <v>2849</v>
      </c>
      <c r="Q24" s="55">
        <v>5401</v>
      </c>
      <c r="R24" s="57">
        <v>4412</v>
      </c>
      <c r="S24" s="55">
        <v>3409</v>
      </c>
      <c r="T24" s="55">
        <v>2394</v>
      </c>
      <c r="U24" s="55">
        <v>5230</v>
      </c>
      <c r="V24" s="126">
        <v>3792</v>
      </c>
      <c r="W24" s="131">
        <v>2700</v>
      </c>
      <c r="X24" s="131">
        <v>3406</v>
      </c>
      <c r="Y24" s="131">
        <v>4384</v>
      </c>
      <c r="Z24" s="126">
        <v>3728</v>
      </c>
      <c r="AA24" s="55">
        <v>5366</v>
      </c>
      <c r="AB24" s="56">
        <v>6385</v>
      </c>
      <c r="AC24" s="56">
        <v>13336</v>
      </c>
      <c r="AD24" s="60">
        <v>10659</v>
      </c>
      <c r="AE24" s="96">
        <v>10430</v>
      </c>
      <c r="AF24" s="96">
        <v>6840</v>
      </c>
      <c r="AG24" s="96">
        <v>15135</v>
      </c>
      <c r="AH24" s="240">
        <v>15926</v>
      </c>
      <c r="AI24" s="228">
        <v>17665</v>
      </c>
      <c r="AJ24" s="284">
        <v>15513</v>
      </c>
      <c r="AK24" s="284">
        <v>17536</v>
      </c>
      <c r="AL24" s="240">
        <v>19998</v>
      </c>
      <c r="AM24" s="263">
        <v>18331</v>
      </c>
      <c r="AN24" s="228">
        <v>11042</v>
      </c>
      <c r="AO24" s="228">
        <v>24639</v>
      </c>
      <c r="AP24" s="240">
        <v>22946</v>
      </c>
      <c r="AQ24" s="228">
        <v>23878</v>
      </c>
      <c r="AR24" s="228">
        <v>22348</v>
      </c>
      <c r="AS24" s="228">
        <v>35564</v>
      </c>
      <c r="AT24" s="240">
        <f>AT22+AT21</f>
        <v>32182</v>
      </c>
      <c r="AU24" s="263">
        <f t="shared" ref="AU24:AV24" si="0">AU22+AU21</f>
        <v>23836</v>
      </c>
      <c r="AV24" s="263">
        <f t="shared" si="0"/>
        <v>16074</v>
      </c>
      <c r="AW24" s="287">
        <v>23807</v>
      </c>
    </row>
    <row r="25" spans="1:49" s="2" customFormat="1" x14ac:dyDescent="0.35">
      <c r="A25" s="8" t="s">
        <v>70</v>
      </c>
      <c r="B25" s="65">
        <v>21885</v>
      </c>
      <c r="C25" s="65">
        <v>21839</v>
      </c>
      <c r="D25" s="65">
        <v>21065</v>
      </c>
      <c r="E25" s="65">
        <v>25583</v>
      </c>
      <c r="F25" s="102">
        <v>24765</v>
      </c>
      <c r="G25" s="65">
        <v>23536</v>
      </c>
      <c r="H25" s="65">
        <v>22821</v>
      </c>
      <c r="I25" s="65">
        <v>21089</v>
      </c>
      <c r="J25" s="102">
        <v>20724</v>
      </c>
      <c r="K25" s="65">
        <v>20543</v>
      </c>
      <c r="L25" s="65">
        <v>19211</v>
      </c>
      <c r="M25" s="65">
        <v>18320</v>
      </c>
      <c r="N25" s="102">
        <v>18041</v>
      </c>
      <c r="O25" s="65">
        <v>17655</v>
      </c>
      <c r="P25" s="65">
        <v>16658</v>
      </c>
      <c r="Q25" s="65">
        <v>15418</v>
      </c>
      <c r="R25" s="102">
        <v>14883</v>
      </c>
      <c r="S25" s="65">
        <v>18395</v>
      </c>
      <c r="T25" s="65">
        <v>17954</v>
      </c>
      <c r="U25" s="65">
        <v>21646</v>
      </c>
      <c r="V25" s="124">
        <v>20491</v>
      </c>
      <c r="W25" s="132">
        <v>20074</v>
      </c>
      <c r="X25" s="132">
        <v>22215</v>
      </c>
      <c r="Y25" s="132">
        <v>23051</v>
      </c>
      <c r="Z25" s="124">
        <v>22343</v>
      </c>
      <c r="AA25" s="104">
        <v>28542</v>
      </c>
      <c r="AB25" s="108">
        <v>52578</v>
      </c>
      <c r="AC25" s="108">
        <v>49328</v>
      </c>
      <c r="AD25" s="110">
        <v>47236</v>
      </c>
      <c r="AE25" s="107">
        <v>47396</v>
      </c>
      <c r="AF25" s="107">
        <v>49828</v>
      </c>
      <c r="AG25" s="107">
        <v>53222</v>
      </c>
      <c r="AH25" s="244">
        <v>54021</v>
      </c>
      <c r="AI25" s="231">
        <v>52093</v>
      </c>
      <c r="AJ25" s="285">
        <v>50080</v>
      </c>
      <c r="AK25" s="285">
        <v>49855</v>
      </c>
      <c r="AL25" s="244">
        <v>59560</v>
      </c>
      <c r="AM25" s="265">
        <v>57610</v>
      </c>
      <c r="AN25" s="231">
        <v>54618</v>
      </c>
      <c r="AO25" s="231">
        <v>74439</v>
      </c>
      <c r="AP25" s="244">
        <v>71532</v>
      </c>
      <c r="AQ25" s="231">
        <v>74152</v>
      </c>
      <c r="AR25" s="231">
        <v>74973</v>
      </c>
      <c r="AS25" s="231">
        <v>71980</v>
      </c>
      <c r="AT25" s="244">
        <f>AT24+AT20</f>
        <v>71248</v>
      </c>
      <c r="AU25" s="265">
        <f t="shared" ref="AU25:AV25" si="1">AU24+AU20</f>
        <v>75420</v>
      </c>
      <c r="AV25" s="272">
        <f t="shared" si="1"/>
        <v>71837</v>
      </c>
      <c r="AW25" s="288">
        <v>72215</v>
      </c>
    </row>
    <row r="26" spans="1:49" s="2" customFormat="1" x14ac:dyDescent="0.35">
      <c r="A26" s="14" t="s">
        <v>71</v>
      </c>
      <c r="B26" s="117">
        <v>21810</v>
      </c>
      <c r="C26" s="117">
        <v>21639</v>
      </c>
      <c r="D26" s="117">
        <v>20919</v>
      </c>
      <c r="E26" s="117">
        <v>25522</v>
      </c>
      <c r="F26" s="123">
        <v>24506</v>
      </c>
      <c r="G26" s="117">
        <v>23212</v>
      </c>
      <c r="H26" s="117">
        <v>22389</v>
      </c>
      <c r="I26" s="117">
        <v>20647</v>
      </c>
      <c r="J26" s="123">
        <v>20630</v>
      </c>
      <c r="K26" s="117">
        <v>20237</v>
      </c>
      <c r="L26" s="117">
        <v>19070</v>
      </c>
      <c r="M26" s="117">
        <v>17553</v>
      </c>
      <c r="N26" s="123">
        <v>17884</v>
      </c>
      <c r="O26" s="117">
        <v>17086</v>
      </c>
      <c r="P26" s="117">
        <v>16525</v>
      </c>
      <c r="Q26" s="117">
        <v>14878</v>
      </c>
      <c r="R26" s="123">
        <v>14734</v>
      </c>
      <c r="S26" s="117">
        <v>17933</v>
      </c>
      <c r="T26" s="107">
        <v>17469</v>
      </c>
      <c r="U26" s="133">
        <v>21137</v>
      </c>
      <c r="V26" s="134">
        <v>20055</v>
      </c>
      <c r="W26" s="132">
        <v>19693</v>
      </c>
      <c r="X26" s="132">
        <v>21699</v>
      </c>
      <c r="Y26" s="132">
        <v>22255</v>
      </c>
      <c r="Z26" s="134">
        <v>22108</v>
      </c>
      <c r="AA26" s="104">
        <v>27259</v>
      </c>
      <c r="AB26" s="108">
        <v>52001</v>
      </c>
      <c r="AC26" s="108">
        <v>48594</v>
      </c>
      <c r="AD26" s="135">
        <v>46824</v>
      </c>
      <c r="AE26" s="107">
        <v>46446</v>
      </c>
      <c r="AF26" s="107">
        <v>47012</v>
      </c>
      <c r="AG26" s="107">
        <v>49650</v>
      </c>
      <c r="AH26" s="246">
        <v>51178</v>
      </c>
      <c r="AI26" s="232">
        <v>49079</v>
      </c>
      <c r="AJ26" s="232">
        <v>44429</v>
      </c>
      <c r="AK26" s="232">
        <v>44786</v>
      </c>
      <c r="AL26" s="246">
        <v>55823</v>
      </c>
      <c r="AM26" s="232">
        <v>54722</v>
      </c>
      <c r="AN26" s="231">
        <v>51595</v>
      </c>
      <c r="AO26" s="231">
        <v>72082</v>
      </c>
      <c r="AP26" s="246">
        <v>69528</v>
      </c>
      <c r="AQ26" s="232">
        <v>70930</v>
      </c>
      <c r="AR26" s="232">
        <v>71957</v>
      </c>
      <c r="AS26" s="232">
        <v>65720</v>
      </c>
      <c r="AT26" s="246">
        <f>AT25-AT13</f>
        <v>68778</v>
      </c>
      <c r="AU26" s="265">
        <f>AU25-AU13</f>
        <v>72872</v>
      </c>
      <c r="AV26" s="232">
        <f>AV25-AV13</f>
        <v>69699</v>
      </c>
      <c r="AW26" s="289">
        <f>AW25-AW13</f>
        <v>70748</v>
      </c>
    </row>
    <row r="27" spans="1:49" x14ac:dyDescent="0.35"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7"/>
      <c r="U27" s="138"/>
      <c r="V27" s="29"/>
      <c r="W27" s="70"/>
      <c r="X27" s="90"/>
      <c r="Y27" s="139"/>
      <c r="Z27" s="29"/>
      <c r="AA27" s="69"/>
      <c r="AB27" s="29"/>
      <c r="AC27" s="29"/>
      <c r="AD27" s="70"/>
      <c r="AE27" s="91"/>
      <c r="AF27" s="29"/>
      <c r="AG27" s="29"/>
      <c r="AJ27" s="230"/>
      <c r="AN27" s="230"/>
      <c r="AO27" s="230"/>
      <c r="AP27" s="247"/>
      <c r="AQ27" s="247"/>
      <c r="AR27" s="247"/>
      <c r="AS27" s="26"/>
      <c r="AU27" s="261"/>
      <c r="AW27" s="94"/>
    </row>
    <row r="28" spans="1:49" ht="15" customHeight="1" x14ac:dyDescent="0.35">
      <c r="A28" s="13" t="s">
        <v>72</v>
      </c>
      <c r="B28" s="129"/>
      <c r="C28" s="128"/>
      <c r="D28" s="128"/>
      <c r="E28" s="117"/>
      <c r="F28" s="140"/>
      <c r="G28" s="140"/>
      <c r="H28" s="140"/>
      <c r="I28" s="133"/>
      <c r="J28" s="140"/>
      <c r="K28" s="140"/>
      <c r="L28" s="140"/>
      <c r="M28" s="133"/>
      <c r="N28" s="140"/>
      <c r="O28" s="140"/>
      <c r="P28" s="140"/>
      <c r="Q28" s="141"/>
      <c r="R28" s="140"/>
      <c r="S28" s="140"/>
      <c r="T28" s="128"/>
      <c r="U28" s="142"/>
      <c r="V28" s="143"/>
      <c r="W28" s="144"/>
      <c r="X28" s="141"/>
      <c r="Y28" s="145"/>
      <c r="Z28" s="143"/>
      <c r="AA28" s="146"/>
      <c r="AB28" s="143"/>
      <c r="AC28" s="143"/>
      <c r="AD28" s="144"/>
      <c r="AE28" s="147"/>
      <c r="AF28" s="143"/>
      <c r="AG28" s="143"/>
      <c r="AH28" s="278"/>
      <c r="AI28" s="286"/>
      <c r="AJ28" s="248"/>
      <c r="AK28" s="248"/>
      <c r="AL28" s="248"/>
      <c r="AM28" s="277"/>
      <c r="AN28" s="248"/>
      <c r="AO28" s="248"/>
      <c r="AP28" s="248"/>
      <c r="AQ28" s="248"/>
      <c r="AR28" s="248"/>
      <c r="AS28" s="148"/>
      <c r="AT28" s="248"/>
      <c r="AW28" s="94"/>
    </row>
    <row r="29" spans="1:49" s="208" customFormat="1" x14ac:dyDescent="0.35">
      <c r="A29" s="204" t="s">
        <v>73</v>
      </c>
      <c r="B29" s="205">
        <v>8590</v>
      </c>
      <c r="C29" s="206">
        <v>3826</v>
      </c>
      <c r="D29" s="206">
        <v>3404</v>
      </c>
      <c r="E29" s="207">
        <v>12810</v>
      </c>
      <c r="F29" s="205">
        <v>979</v>
      </c>
      <c r="G29" s="206">
        <v>2908</v>
      </c>
      <c r="H29" s="206">
        <v>5115</v>
      </c>
      <c r="I29" s="207">
        <v>8272</v>
      </c>
      <c r="J29" s="205">
        <v>237</v>
      </c>
      <c r="K29" s="206">
        <v>720</v>
      </c>
      <c r="L29" s="206">
        <v>1421</v>
      </c>
      <c r="M29" s="207">
        <v>3996</v>
      </c>
      <c r="N29" s="205">
        <v>88</v>
      </c>
      <c r="O29" s="206">
        <v>1131</v>
      </c>
      <c r="P29" s="206">
        <v>1306</v>
      </c>
      <c r="Q29" s="207">
        <v>4726</v>
      </c>
      <c r="R29" s="205">
        <v>3495</v>
      </c>
      <c r="S29" s="206">
        <v>-766</v>
      </c>
      <c r="T29" s="206">
        <v>1812</v>
      </c>
      <c r="U29" s="207">
        <v>-287</v>
      </c>
      <c r="V29" s="205">
        <v>2410</v>
      </c>
      <c r="W29" s="206">
        <v>1296</v>
      </c>
      <c r="X29" s="206">
        <v>3436</v>
      </c>
      <c r="Y29" s="207">
        <v>3748</v>
      </c>
      <c r="Z29" s="205">
        <v>8814</v>
      </c>
      <c r="AA29" s="206">
        <v>1917</v>
      </c>
      <c r="AB29" s="206">
        <v>-1199</v>
      </c>
      <c r="AC29" s="206">
        <v>8073</v>
      </c>
      <c r="AD29" s="205">
        <v>4403</v>
      </c>
      <c r="AE29" s="206">
        <v>2872</v>
      </c>
      <c r="AF29" s="206">
        <v>2203</v>
      </c>
      <c r="AG29" s="207">
        <v>8412</v>
      </c>
      <c r="AH29" s="249">
        <v>4254</v>
      </c>
      <c r="AI29" s="255">
        <v>3596</v>
      </c>
      <c r="AJ29" s="255">
        <v>6794</v>
      </c>
      <c r="AK29" s="227">
        <v>10587</v>
      </c>
      <c r="AL29" s="249">
        <v>2956</v>
      </c>
      <c r="AM29" s="255">
        <v>6705</v>
      </c>
      <c r="AN29" s="255">
        <v>8278</v>
      </c>
      <c r="AO29" s="227">
        <v>-4984</v>
      </c>
      <c r="AP29" s="249">
        <v>6502</v>
      </c>
      <c r="AQ29" s="255">
        <v>2435</v>
      </c>
      <c r="AR29" s="255">
        <v>4994</v>
      </c>
      <c r="AS29" s="227">
        <v>9187</v>
      </c>
      <c r="AT29" s="258">
        <v>1126</v>
      </c>
      <c r="AU29" s="255">
        <v>4586</v>
      </c>
      <c r="AV29" s="255">
        <v>7032</v>
      </c>
      <c r="AW29" s="227">
        <v>7400</v>
      </c>
    </row>
    <row r="30" spans="1:49" s="31" customFormat="1" ht="28.5" customHeight="1" x14ac:dyDescent="0.35">
      <c r="A30" s="34" t="s">
        <v>74</v>
      </c>
      <c r="B30" s="149">
        <v>639</v>
      </c>
      <c r="C30" s="150">
        <v>-1111</v>
      </c>
      <c r="D30" s="150">
        <v>-1732</v>
      </c>
      <c r="E30" s="151">
        <v>-16162</v>
      </c>
      <c r="F30" s="149">
        <v>42</v>
      </c>
      <c r="G30" s="150">
        <v>-855</v>
      </c>
      <c r="H30" s="150">
        <v>-2434</v>
      </c>
      <c r="I30" s="151">
        <v>-2880</v>
      </c>
      <c r="J30" s="152">
        <v>0.3</v>
      </c>
      <c r="K30" s="150">
        <v>-1605</v>
      </c>
      <c r="L30" s="150">
        <v>-65</v>
      </c>
      <c r="M30" s="151">
        <v>1097</v>
      </c>
      <c r="N30" s="149">
        <v>-1760</v>
      </c>
      <c r="O30" s="150">
        <v>1225</v>
      </c>
      <c r="P30" s="150">
        <v>-607</v>
      </c>
      <c r="Q30" s="151">
        <v>-2792</v>
      </c>
      <c r="R30" s="149">
        <v>-3075</v>
      </c>
      <c r="S30" s="150">
        <v>-2094</v>
      </c>
      <c r="T30" s="150">
        <v>-614</v>
      </c>
      <c r="U30" s="151">
        <v>-3293</v>
      </c>
      <c r="V30" s="149">
        <v>-1503</v>
      </c>
      <c r="W30" s="150">
        <v>-1265</v>
      </c>
      <c r="X30" s="150">
        <v>-4509</v>
      </c>
      <c r="Y30" s="151">
        <v>-3790</v>
      </c>
      <c r="Z30" s="149">
        <v>-8361</v>
      </c>
      <c r="AA30" s="150">
        <v>-5885</v>
      </c>
      <c r="AB30" s="150">
        <v>-29115</v>
      </c>
      <c r="AC30" s="150">
        <v>-4311</v>
      </c>
      <c r="AD30" s="149">
        <v>-2586</v>
      </c>
      <c r="AE30" s="150">
        <v>-1220</v>
      </c>
      <c r="AF30" s="150">
        <v>-2067</v>
      </c>
      <c r="AG30" s="151">
        <v>-4856</v>
      </c>
      <c r="AH30" s="250">
        <v>-4189</v>
      </c>
      <c r="AI30" s="256">
        <v>-1377</v>
      </c>
      <c r="AJ30" s="256">
        <v>-1614</v>
      </c>
      <c r="AK30" s="233">
        <v>-8014</v>
      </c>
      <c r="AL30" s="250">
        <v>-3240</v>
      </c>
      <c r="AM30" s="256">
        <v>-4875</v>
      </c>
      <c r="AN30" s="256">
        <v>-4006</v>
      </c>
      <c r="AO30" s="233">
        <v>-8797</v>
      </c>
      <c r="AP30" s="250">
        <v>-2862</v>
      </c>
      <c r="AQ30" s="256">
        <v>-2324</v>
      </c>
      <c r="AR30" s="256">
        <v>-3632</v>
      </c>
      <c r="AS30" s="233">
        <v>-1826</v>
      </c>
      <c r="AT30" s="259">
        <v>-4209</v>
      </c>
      <c r="AU30" s="267">
        <v>-7553</v>
      </c>
      <c r="AV30" s="256">
        <v>-3949</v>
      </c>
      <c r="AW30" s="233">
        <v>-5025</v>
      </c>
    </row>
    <row r="31" spans="1:49" s="31" customFormat="1" x14ac:dyDescent="0.35">
      <c r="A31" s="35" t="s">
        <v>75</v>
      </c>
      <c r="B31" s="149">
        <v>-5244</v>
      </c>
      <c r="C31" s="150">
        <v>-2590</v>
      </c>
      <c r="D31" s="150">
        <v>-2496</v>
      </c>
      <c r="E31" s="151">
        <v>3110</v>
      </c>
      <c r="F31" s="149">
        <v>-1154</v>
      </c>
      <c r="G31" s="150">
        <v>-1988</v>
      </c>
      <c r="H31" s="150">
        <v>-2573</v>
      </c>
      <c r="I31" s="151">
        <v>-5382</v>
      </c>
      <c r="J31" s="149">
        <v>-585</v>
      </c>
      <c r="K31" s="150">
        <v>1096</v>
      </c>
      <c r="L31" s="150">
        <v>-1522</v>
      </c>
      <c r="M31" s="151">
        <v>-4467</v>
      </c>
      <c r="N31" s="149">
        <v>1063</v>
      </c>
      <c r="O31" s="150">
        <v>-1945</v>
      </c>
      <c r="P31" s="150">
        <v>-1136</v>
      </c>
      <c r="Q31" s="151">
        <v>-1526</v>
      </c>
      <c r="R31" s="149">
        <v>-814</v>
      </c>
      <c r="S31" s="150">
        <v>3173</v>
      </c>
      <c r="T31" s="150">
        <v>-1175</v>
      </c>
      <c r="U31" s="151">
        <v>3603</v>
      </c>
      <c r="V31" s="149">
        <v>-980</v>
      </c>
      <c r="W31" s="150">
        <v>-86</v>
      </c>
      <c r="X31" s="150">
        <v>1208</v>
      </c>
      <c r="Y31" s="151">
        <v>322</v>
      </c>
      <c r="Z31" s="149">
        <v>-1015</v>
      </c>
      <c r="AA31" s="150">
        <v>5017</v>
      </c>
      <c r="AB31" s="150">
        <v>29608</v>
      </c>
      <c r="AC31" s="150">
        <v>-3605</v>
      </c>
      <c r="AD31" s="149">
        <v>-2139</v>
      </c>
      <c r="AE31" s="150">
        <v>-1114</v>
      </c>
      <c r="AF31" s="150">
        <v>1728</v>
      </c>
      <c r="AG31" s="151">
        <v>-2800</v>
      </c>
      <c r="AH31" s="250">
        <v>-794</v>
      </c>
      <c r="AI31" s="256">
        <v>-2047</v>
      </c>
      <c r="AJ31" s="256">
        <v>-2545</v>
      </c>
      <c r="AK31" s="233">
        <v>-1075</v>
      </c>
      <c r="AL31" s="250">
        <v>-1047</v>
      </c>
      <c r="AM31" s="256">
        <v>-2678</v>
      </c>
      <c r="AN31" s="256">
        <v>-4138</v>
      </c>
      <c r="AO31" s="233">
        <v>13116</v>
      </c>
      <c r="AP31" s="250">
        <v>-3994</v>
      </c>
      <c r="AQ31" s="256">
        <v>1107</v>
      </c>
      <c r="AR31" s="256">
        <v>-1568</v>
      </c>
      <c r="AS31" s="233">
        <v>-4118</v>
      </c>
      <c r="AT31" s="259">
        <v>-706.4</v>
      </c>
      <c r="AU31" s="267">
        <v>3046</v>
      </c>
      <c r="AV31" s="256">
        <v>-3492</v>
      </c>
      <c r="AW31" s="233">
        <v>-3046</v>
      </c>
    </row>
    <row r="32" spans="1:49" s="2" customFormat="1" x14ac:dyDescent="0.35">
      <c r="A32" s="33" t="s">
        <v>76</v>
      </c>
      <c r="B32" s="153">
        <v>3985</v>
      </c>
      <c r="C32" s="154">
        <v>125</v>
      </c>
      <c r="D32" s="154">
        <v>-824</v>
      </c>
      <c r="E32" s="155">
        <v>-242</v>
      </c>
      <c r="F32" s="153">
        <v>-133</v>
      </c>
      <c r="G32" s="154">
        <v>64</v>
      </c>
      <c r="H32" s="154">
        <v>108</v>
      </c>
      <c r="I32" s="155">
        <v>10</v>
      </c>
      <c r="J32" s="153">
        <v>-347</v>
      </c>
      <c r="K32" s="154">
        <v>212</v>
      </c>
      <c r="L32" s="154">
        <v>-165</v>
      </c>
      <c r="M32" s="155">
        <v>626</v>
      </c>
      <c r="N32" s="153">
        <v>-609</v>
      </c>
      <c r="O32" s="154">
        <v>412</v>
      </c>
      <c r="P32" s="154">
        <v>-436</v>
      </c>
      <c r="Q32" s="155">
        <v>407</v>
      </c>
      <c r="R32" s="153">
        <v>-394</v>
      </c>
      <c r="S32" s="154">
        <v>314</v>
      </c>
      <c r="T32" s="154">
        <v>23</v>
      </c>
      <c r="U32" s="155">
        <v>24</v>
      </c>
      <c r="V32" s="153">
        <v>-73</v>
      </c>
      <c r="W32" s="154">
        <v>-55</v>
      </c>
      <c r="X32" s="154">
        <v>135</v>
      </c>
      <c r="Y32" s="155">
        <v>281</v>
      </c>
      <c r="Z32" s="153">
        <v>-562</v>
      </c>
      <c r="AA32" s="154">
        <v>1049</v>
      </c>
      <c r="AB32" s="154">
        <v>-706</v>
      </c>
      <c r="AC32" s="154">
        <v>156</v>
      </c>
      <c r="AD32" s="153">
        <v>-322</v>
      </c>
      <c r="AE32" s="154">
        <v>539</v>
      </c>
      <c r="AF32" s="154">
        <v>1865</v>
      </c>
      <c r="AG32" s="155">
        <v>755</v>
      </c>
      <c r="AH32" s="251">
        <v>-729</v>
      </c>
      <c r="AI32" s="257">
        <v>172</v>
      </c>
      <c r="AJ32" s="257">
        <v>2636</v>
      </c>
      <c r="AK32" s="226">
        <v>1498</v>
      </c>
      <c r="AL32" s="251">
        <v>-1331</v>
      </c>
      <c r="AM32" s="257">
        <v>-849</v>
      </c>
      <c r="AN32" s="257">
        <v>134</v>
      </c>
      <c r="AO32" s="226">
        <v>-665</v>
      </c>
      <c r="AP32" s="251">
        <v>-354</v>
      </c>
      <c r="AQ32" s="257">
        <v>1218</v>
      </c>
      <c r="AR32" s="257">
        <v>-206</v>
      </c>
      <c r="AS32" s="226">
        <v>3244</v>
      </c>
      <c r="AT32" s="260">
        <v>-3790</v>
      </c>
      <c r="AU32" s="268">
        <v>78</v>
      </c>
      <c r="AV32" s="273">
        <v>-410</v>
      </c>
      <c r="AW32" s="226">
        <v>-671</v>
      </c>
    </row>
    <row r="33" spans="2:48" x14ac:dyDescent="0.35">
      <c r="B33" s="26"/>
      <c r="AT33" s="247"/>
      <c r="AU33" s="261"/>
      <c r="AV33" s="274"/>
    </row>
    <row r="34" spans="2:48" x14ac:dyDescent="0.35"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44"/>
      <c r="AF34" s="26"/>
      <c r="AG34" s="26"/>
      <c r="AH34" s="247"/>
      <c r="AI34" s="247"/>
      <c r="AJ34" s="247"/>
      <c r="AK34" s="247"/>
      <c r="AL34" s="229"/>
      <c r="AM34" s="247"/>
      <c r="AN34" s="247"/>
      <c r="AO34" s="247"/>
      <c r="AP34" s="247"/>
      <c r="AQ34" s="247"/>
      <c r="AR34" s="247"/>
      <c r="AS34" s="26"/>
      <c r="AT34" s="247"/>
    </row>
    <row r="35" spans="2:48" x14ac:dyDescent="0.35"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44"/>
      <c r="AF35" s="26"/>
      <c r="AG35" s="26"/>
      <c r="AH35" s="247"/>
      <c r="AI35" s="247"/>
      <c r="AJ35" s="247"/>
      <c r="AK35" s="247"/>
      <c r="AL35" s="229"/>
      <c r="AM35" s="247"/>
      <c r="AN35" s="247"/>
      <c r="AO35" s="247"/>
      <c r="AP35" s="247"/>
      <c r="AQ35" s="247"/>
      <c r="AR35" s="247"/>
      <c r="AS35" s="26"/>
      <c r="AT35" s="247"/>
    </row>
    <row r="36" spans="2:48" x14ac:dyDescent="0.35"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44"/>
      <c r="AF36" s="26"/>
      <c r="AG36" s="26"/>
      <c r="AH36" s="247"/>
      <c r="AI36" s="247"/>
      <c r="AJ36" s="247"/>
      <c r="AK36" s="247"/>
      <c r="AL36" s="229"/>
      <c r="AM36" s="247"/>
      <c r="AN36" s="247"/>
      <c r="AO36" s="247"/>
      <c r="AP36" s="247"/>
      <c r="AQ36" s="247"/>
      <c r="AR36" s="247"/>
      <c r="AS36" s="26"/>
      <c r="AT36" s="247"/>
    </row>
    <row r="37" spans="2:48" x14ac:dyDescent="0.3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44"/>
      <c r="AF37" s="26"/>
      <c r="AG37" s="26"/>
      <c r="AH37" s="247"/>
      <c r="AI37" s="247"/>
      <c r="AJ37" s="247"/>
      <c r="AK37" s="247"/>
      <c r="AL37" s="229"/>
      <c r="AM37" s="247"/>
      <c r="AN37" s="247"/>
      <c r="AO37" s="247"/>
      <c r="AP37" s="247"/>
      <c r="AQ37" s="247"/>
      <c r="AR37" s="247"/>
      <c r="AS37" s="26"/>
      <c r="AT37" s="247"/>
    </row>
    <row r="38" spans="2:48" x14ac:dyDescent="0.35"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44"/>
      <c r="AF38" s="26"/>
      <c r="AG38" s="26"/>
      <c r="AH38" s="247"/>
      <c r="AI38" s="247"/>
      <c r="AJ38" s="247"/>
      <c r="AK38" s="247"/>
      <c r="AL38" s="229"/>
      <c r="AM38" s="247"/>
      <c r="AN38" s="247"/>
      <c r="AO38" s="247"/>
      <c r="AP38" s="247"/>
      <c r="AQ38" s="247"/>
      <c r="AR38" s="247"/>
      <c r="AS38" s="26"/>
      <c r="AT38" s="247"/>
    </row>
    <row r="39" spans="2:48" x14ac:dyDescent="0.35">
      <c r="AE39" s="44"/>
      <c r="AL39" s="247"/>
    </row>
    <row r="40" spans="2:48" x14ac:dyDescent="0.35">
      <c r="AH40" s="247"/>
      <c r="AL40" s="247"/>
    </row>
    <row r="42" spans="2:48" x14ac:dyDescent="0.35">
      <c r="X42" s="157"/>
    </row>
    <row r="48" spans="2:48" x14ac:dyDescent="0.35">
      <c r="B48" s="26"/>
    </row>
  </sheetData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23"/>
  <sheetViews>
    <sheetView zoomScale="80" zoomScaleNormal="80" workbookViewId="0">
      <pane xSplit="1" ySplit="1" topLeftCell="Z2" activePane="bottomRight" state="frozen"/>
      <selection pane="topRight" activeCell="B1" sqref="B1"/>
      <selection pane="bottomLeft" activeCell="A2" sqref="A2"/>
      <selection pane="bottomRight" activeCell="AJ2" sqref="AJ2"/>
    </sheetView>
  </sheetViews>
  <sheetFormatPr defaultColWidth="9.1796875" defaultRowHeight="14.5" outlineLevelCol="1" x14ac:dyDescent="0.35"/>
  <cols>
    <col min="1" max="1" width="68.54296875" style="1" customWidth="1"/>
    <col min="2" max="2" width="14.81640625" style="27" hidden="1" customWidth="1" outlineLevel="1"/>
    <col min="3" max="3" width="11.453125" style="94" hidden="1" customWidth="1" outlineLevel="1"/>
    <col min="4" max="10" width="10.1796875" style="94" hidden="1" customWidth="1" outlineLevel="1"/>
    <col min="11" max="11" width="13.54296875" style="94" hidden="1" customWidth="1" outlineLevel="1"/>
    <col min="12" max="12" width="11" style="27" hidden="1" customWidth="1" outlineLevel="1"/>
    <col min="13" max="13" width="10.54296875" style="27" hidden="1" customWidth="1" outlineLevel="1"/>
    <col min="14" max="14" width="10.81640625" style="94" hidden="1" customWidth="1" outlineLevel="1"/>
    <col min="15" max="15" width="11.26953125" style="94" hidden="1" customWidth="1" outlineLevel="1"/>
    <col min="16" max="16" width="10.81640625" style="94" hidden="1" customWidth="1" outlineLevel="1"/>
    <col min="17" max="17" width="11.26953125" style="86" hidden="1" customWidth="1" outlineLevel="1"/>
    <col min="18" max="18" width="11" style="27" hidden="1" customWidth="1" outlineLevel="1"/>
    <col min="19" max="19" width="11.54296875" style="27" hidden="1" customWidth="1" outlineLevel="1"/>
    <col min="20" max="21" width="11.81640625" style="27" hidden="1" customWidth="1" outlineLevel="1"/>
    <col min="22" max="22" width="15.453125" style="27" hidden="1" customWidth="1" outlineLevel="1"/>
    <col min="23" max="23" width="11.26953125" style="27" hidden="1" customWidth="1" outlineLevel="1"/>
    <col min="24" max="24" width="11.1796875" style="94" hidden="1" customWidth="1" outlineLevel="1"/>
    <col min="25" max="25" width="1.81640625" style="27" hidden="1" customWidth="1" outlineLevel="1"/>
    <col min="26" max="26" width="12.81640625" style="27" customWidth="1" collapsed="1"/>
    <col min="27" max="27" width="10.26953125" style="27" customWidth="1"/>
    <col min="28" max="28" width="10.81640625" style="94" customWidth="1"/>
    <col min="29" max="29" width="10.26953125" style="27" customWidth="1"/>
    <col min="30" max="38" width="12.81640625" style="27" customWidth="1"/>
    <col min="39" max="40" width="10.54296875" style="200" bestFit="1" customWidth="1"/>
    <col min="41" max="16384" width="9.1796875" style="1"/>
  </cols>
  <sheetData>
    <row r="1" spans="1:41" ht="30" customHeight="1" x14ac:dyDescent="0.35">
      <c r="A1" s="18"/>
      <c r="B1" s="84" t="s">
        <v>9</v>
      </c>
      <c r="C1" s="158" t="s">
        <v>10</v>
      </c>
      <c r="D1" s="158" t="s">
        <v>11</v>
      </c>
      <c r="E1" s="159" t="s">
        <v>12</v>
      </c>
      <c r="F1" s="158" t="s">
        <v>13</v>
      </c>
      <c r="G1" s="158" t="s">
        <v>14</v>
      </c>
      <c r="H1" s="158" t="s">
        <v>15</v>
      </c>
      <c r="I1" s="159" t="s">
        <v>16</v>
      </c>
      <c r="J1" s="158" t="s">
        <v>17</v>
      </c>
      <c r="K1" s="84" t="s">
        <v>18</v>
      </c>
      <c r="L1" s="84" t="s">
        <v>19</v>
      </c>
      <c r="M1" s="160" t="s">
        <v>20</v>
      </c>
      <c r="N1" s="191" t="s">
        <v>21</v>
      </c>
      <c r="O1" s="84" t="s">
        <v>22</v>
      </c>
      <c r="P1" s="84" t="s">
        <v>23</v>
      </c>
      <c r="Q1" s="161" t="s">
        <v>24</v>
      </c>
      <c r="R1" s="192" t="s">
        <v>25</v>
      </c>
      <c r="S1" s="162" t="s">
        <v>26</v>
      </c>
      <c r="T1" s="162" t="s">
        <v>27</v>
      </c>
      <c r="U1" s="162" t="s">
        <v>28</v>
      </c>
      <c r="V1" s="85" t="s">
        <v>29</v>
      </c>
      <c r="W1" s="162" t="s">
        <v>30</v>
      </c>
      <c r="X1" s="84" t="s">
        <v>31</v>
      </c>
      <c r="Y1" s="84" t="s">
        <v>32</v>
      </c>
      <c r="Z1" s="85" t="s">
        <v>33</v>
      </c>
      <c r="AA1" s="84" t="s">
        <v>34</v>
      </c>
      <c r="AB1" s="84" t="s">
        <v>35</v>
      </c>
      <c r="AC1" s="84" t="s">
        <v>36</v>
      </c>
      <c r="AD1" s="85" t="s">
        <v>37</v>
      </c>
      <c r="AE1" s="84" t="s">
        <v>38</v>
      </c>
      <c r="AF1" s="84" t="s">
        <v>39</v>
      </c>
      <c r="AG1" s="84" t="s">
        <v>40</v>
      </c>
      <c r="AH1" s="85" t="s">
        <v>41</v>
      </c>
      <c r="AI1" s="84" t="s">
        <v>42</v>
      </c>
      <c r="AJ1" s="84" t="s">
        <v>43</v>
      </c>
      <c r="AK1" s="84" t="s">
        <v>44</v>
      </c>
      <c r="AL1" s="85" t="s">
        <v>45</v>
      </c>
      <c r="AM1" s="84" t="s">
        <v>46</v>
      </c>
      <c r="AN1" s="84" t="s">
        <v>47</v>
      </c>
      <c r="AO1" s="212" t="s">
        <v>48</v>
      </c>
    </row>
    <row r="2" spans="1:41" x14ac:dyDescent="0.35">
      <c r="A2" s="19" t="s">
        <v>77</v>
      </c>
      <c r="B2" s="91"/>
      <c r="C2" s="163"/>
      <c r="D2" s="163"/>
      <c r="E2" s="164"/>
      <c r="F2" s="165"/>
      <c r="G2" s="165"/>
      <c r="H2" s="165"/>
      <c r="I2" s="166"/>
      <c r="J2" s="165"/>
      <c r="K2" s="90"/>
      <c r="L2" s="29"/>
      <c r="M2" s="29"/>
      <c r="N2" s="193"/>
      <c r="O2" s="90"/>
      <c r="P2" s="90"/>
      <c r="Q2" s="194"/>
      <c r="R2" s="195"/>
      <c r="S2" s="196"/>
      <c r="T2" s="29"/>
      <c r="U2" s="29"/>
      <c r="V2" s="92"/>
      <c r="W2" s="29"/>
      <c r="X2" s="90"/>
      <c r="Y2" s="29"/>
      <c r="Z2" s="92"/>
      <c r="AA2" s="29"/>
      <c r="AB2" s="90"/>
      <c r="AC2" s="90"/>
      <c r="AD2" s="92"/>
      <c r="AE2" s="29"/>
      <c r="AF2" s="29"/>
      <c r="AG2" s="29"/>
      <c r="AH2" s="92"/>
      <c r="AI2" s="29"/>
      <c r="AJ2" s="29"/>
      <c r="AK2" s="29"/>
      <c r="AL2" s="92"/>
      <c r="AM2" s="199"/>
      <c r="AN2" s="90"/>
      <c r="AO2" s="7"/>
    </row>
    <row r="3" spans="1:41" x14ac:dyDescent="0.35">
      <c r="A3" s="20" t="s">
        <v>78</v>
      </c>
      <c r="B3" s="167">
        <v>5293</v>
      </c>
      <c r="C3" s="168">
        <v>6432</v>
      </c>
      <c r="D3" s="168">
        <v>5959</v>
      </c>
      <c r="E3" s="169">
        <v>7112</v>
      </c>
      <c r="F3" s="39">
        <v>5179</v>
      </c>
      <c r="G3" s="39">
        <v>5939</v>
      </c>
      <c r="H3" s="39">
        <v>6889</v>
      </c>
      <c r="I3" s="170">
        <v>5785</v>
      </c>
      <c r="J3" s="39">
        <v>5058</v>
      </c>
      <c r="K3" s="40">
        <v>6546</v>
      </c>
      <c r="L3" s="41">
        <v>8361</v>
      </c>
      <c r="M3" s="42">
        <v>7372</v>
      </c>
      <c r="N3" s="43">
        <v>6452</v>
      </c>
      <c r="O3" s="40">
        <v>8018</v>
      </c>
      <c r="P3" s="44">
        <v>9424</v>
      </c>
      <c r="Q3" s="45">
        <v>9236</v>
      </c>
      <c r="R3" s="44">
        <v>5812</v>
      </c>
      <c r="S3" s="46">
        <v>6532</v>
      </c>
      <c r="T3" s="42">
        <v>8817</v>
      </c>
      <c r="U3" s="42">
        <v>7071</v>
      </c>
      <c r="V3" s="47">
        <v>7626</v>
      </c>
      <c r="W3" s="48">
        <v>9287</v>
      </c>
      <c r="X3" s="78">
        <v>10847</v>
      </c>
      <c r="Y3" s="42">
        <v>9762</v>
      </c>
      <c r="Z3" s="47">
        <v>11170</v>
      </c>
      <c r="AA3" s="42">
        <v>13950</v>
      </c>
      <c r="AB3" s="49">
        <v>16715</v>
      </c>
      <c r="AC3" s="49">
        <v>13793</v>
      </c>
      <c r="AD3" s="47">
        <v>15441</v>
      </c>
      <c r="AE3" s="42">
        <v>17524</v>
      </c>
      <c r="AF3" s="50">
        <v>15737</v>
      </c>
      <c r="AG3" s="41">
        <v>16545</v>
      </c>
      <c r="AH3" s="47">
        <v>17171</v>
      </c>
      <c r="AI3" s="41">
        <v>19651</v>
      </c>
      <c r="AJ3" s="50">
        <v>20243</v>
      </c>
      <c r="AK3" s="41">
        <v>19914</v>
      </c>
      <c r="AL3" s="47">
        <v>15693</v>
      </c>
      <c r="AM3" s="198">
        <v>21021</v>
      </c>
      <c r="AN3" s="209">
        <v>22226</v>
      </c>
      <c r="AO3" s="234">
        <v>17573</v>
      </c>
    </row>
    <row r="4" spans="1:41" x14ac:dyDescent="0.35">
      <c r="A4" s="20" t="s">
        <v>79</v>
      </c>
      <c r="B4" s="167">
        <v>508</v>
      </c>
      <c r="C4" s="168">
        <v>463</v>
      </c>
      <c r="D4" s="168">
        <v>667</v>
      </c>
      <c r="E4" s="169">
        <v>678</v>
      </c>
      <c r="F4" s="39">
        <v>1102</v>
      </c>
      <c r="G4" s="39">
        <v>1987</v>
      </c>
      <c r="H4" s="39">
        <v>1336</v>
      </c>
      <c r="I4" s="170">
        <v>1892</v>
      </c>
      <c r="J4" s="39">
        <v>1826</v>
      </c>
      <c r="K4" s="40">
        <v>1579</v>
      </c>
      <c r="L4" s="41">
        <v>1487</v>
      </c>
      <c r="M4" s="42">
        <v>1788</v>
      </c>
      <c r="N4" s="43">
        <v>1697</v>
      </c>
      <c r="O4" s="40">
        <v>1315</v>
      </c>
      <c r="P4" s="44">
        <v>1805</v>
      </c>
      <c r="Q4" s="45">
        <v>1763</v>
      </c>
      <c r="R4" s="44">
        <v>1584</v>
      </c>
      <c r="S4" s="46">
        <v>1707</v>
      </c>
      <c r="T4" s="42">
        <v>1380</v>
      </c>
      <c r="U4" s="42">
        <v>1650</v>
      </c>
      <c r="V4" s="47">
        <v>2750</v>
      </c>
      <c r="W4" s="48">
        <v>2741</v>
      </c>
      <c r="X4" s="49">
        <v>2828</v>
      </c>
      <c r="Y4" s="42">
        <v>3953</v>
      </c>
      <c r="Z4" s="47">
        <v>2939</v>
      </c>
      <c r="AA4" s="42">
        <v>3290</v>
      </c>
      <c r="AB4" s="49">
        <v>3018</v>
      </c>
      <c r="AC4" s="49">
        <v>3942</v>
      </c>
      <c r="AD4" s="47">
        <v>4029</v>
      </c>
      <c r="AE4" s="42">
        <v>5199</v>
      </c>
      <c r="AF4" s="50">
        <v>5573</v>
      </c>
      <c r="AG4" s="41">
        <v>6081</v>
      </c>
      <c r="AH4" s="47">
        <v>5637</v>
      </c>
      <c r="AI4" s="41">
        <v>6371</v>
      </c>
      <c r="AJ4" s="50">
        <v>7036</v>
      </c>
      <c r="AK4" s="41">
        <v>8185</v>
      </c>
      <c r="AL4" s="47">
        <v>7451</v>
      </c>
      <c r="AM4" s="198">
        <v>8254</v>
      </c>
      <c r="AN4" s="209">
        <v>8951</v>
      </c>
      <c r="AO4" s="234">
        <v>8139</v>
      </c>
    </row>
    <row r="5" spans="1:41" x14ac:dyDescent="0.35">
      <c r="A5" s="20" t="s">
        <v>80</v>
      </c>
      <c r="B5" s="167">
        <v>899</v>
      </c>
      <c r="C5" s="168">
        <v>1244</v>
      </c>
      <c r="D5" s="168">
        <v>926</v>
      </c>
      <c r="E5" s="169">
        <v>725</v>
      </c>
      <c r="F5" s="51">
        <v>808</v>
      </c>
      <c r="G5" s="51">
        <v>822</v>
      </c>
      <c r="H5" s="51">
        <v>683</v>
      </c>
      <c r="I5" s="171">
        <v>456</v>
      </c>
      <c r="J5" s="39">
        <v>1053</v>
      </c>
      <c r="K5" s="40">
        <v>1198</v>
      </c>
      <c r="L5" s="41">
        <v>770</v>
      </c>
      <c r="M5" s="42">
        <v>415</v>
      </c>
      <c r="N5" s="43">
        <v>898</v>
      </c>
      <c r="O5" s="40">
        <v>989</v>
      </c>
      <c r="P5" s="44">
        <v>1098</v>
      </c>
      <c r="Q5" s="45">
        <v>1217</v>
      </c>
      <c r="R5" s="44">
        <v>906</v>
      </c>
      <c r="S5" s="46">
        <v>947</v>
      </c>
      <c r="T5" s="42">
        <v>940</v>
      </c>
      <c r="U5" s="42">
        <v>807</v>
      </c>
      <c r="V5" s="47">
        <v>971</v>
      </c>
      <c r="W5" s="27">
        <v>815</v>
      </c>
      <c r="X5" s="49">
        <v>767</v>
      </c>
      <c r="Y5" s="42">
        <v>827</v>
      </c>
      <c r="Z5" s="47">
        <v>948</v>
      </c>
      <c r="AA5" s="42">
        <v>868</v>
      </c>
      <c r="AB5" s="49">
        <v>873</v>
      </c>
      <c r="AC5" s="49">
        <v>909</v>
      </c>
      <c r="AD5" s="47">
        <v>946</v>
      </c>
      <c r="AE5" s="42">
        <v>990</v>
      </c>
      <c r="AF5" s="50">
        <v>1115</v>
      </c>
      <c r="AG5" s="41">
        <v>1029</v>
      </c>
      <c r="AH5" s="47">
        <v>1089</v>
      </c>
      <c r="AI5" s="41">
        <v>1390</v>
      </c>
      <c r="AJ5" s="50">
        <v>1318</v>
      </c>
      <c r="AK5" s="41">
        <v>1302</v>
      </c>
      <c r="AL5" s="47">
        <v>974</v>
      </c>
      <c r="AM5" s="198">
        <v>1181</v>
      </c>
      <c r="AN5" s="209">
        <v>1060</v>
      </c>
      <c r="AO5" s="235">
        <v>577</v>
      </c>
    </row>
    <row r="6" spans="1:41" x14ac:dyDescent="0.35">
      <c r="A6" s="20" t="s">
        <v>81</v>
      </c>
      <c r="B6" s="167">
        <v>319</v>
      </c>
      <c r="C6" s="168">
        <v>330</v>
      </c>
      <c r="D6" s="168">
        <v>357</v>
      </c>
      <c r="E6" s="169">
        <v>525</v>
      </c>
      <c r="F6" s="51">
        <v>608</v>
      </c>
      <c r="G6" s="51">
        <v>584</v>
      </c>
      <c r="H6" s="51">
        <v>521</v>
      </c>
      <c r="I6" s="171">
        <v>552</v>
      </c>
      <c r="J6" s="51">
        <v>469</v>
      </c>
      <c r="K6" s="40">
        <v>472</v>
      </c>
      <c r="L6" s="41">
        <v>456</v>
      </c>
      <c r="M6" s="42">
        <v>467</v>
      </c>
      <c r="N6" s="43">
        <v>484</v>
      </c>
      <c r="O6" s="40">
        <v>589</v>
      </c>
      <c r="P6" s="44">
        <v>643</v>
      </c>
      <c r="Q6" s="45">
        <v>651</v>
      </c>
      <c r="R6" s="44">
        <v>585</v>
      </c>
      <c r="S6" s="46">
        <v>614</v>
      </c>
      <c r="T6" s="42">
        <v>605</v>
      </c>
      <c r="U6" s="42">
        <v>640</v>
      </c>
      <c r="V6" s="47">
        <v>645</v>
      </c>
      <c r="W6" s="27">
        <v>622</v>
      </c>
      <c r="X6" s="49">
        <v>781</v>
      </c>
      <c r="Y6" s="42">
        <v>821</v>
      </c>
      <c r="Z6" s="47">
        <v>907</v>
      </c>
      <c r="AA6" s="42">
        <v>970</v>
      </c>
      <c r="AB6" s="49">
        <v>1060</v>
      </c>
      <c r="AC6" s="49">
        <v>896</v>
      </c>
      <c r="AD6" s="47">
        <v>1002</v>
      </c>
      <c r="AE6" s="42">
        <v>1221</v>
      </c>
      <c r="AF6" s="50">
        <v>1184</v>
      </c>
      <c r="AG6" s="41">
        <v>1219</v>
      </c>
      <c r="AH6" s="47">
        <v>1133</v>
      </c>
      <c r="AI6" s="41">
        <v>1083</v>
      </c>
      <c r="AJ6" s="50">
        <v>1115</v>
      </c>
      <c r="AK6" s="41">
        <v>1131</v>
      </c>
      <c r="AL6" s="47">
        <v>901</v>
      </c>
      <c r="AM6" s="198">
        <v>813</v>
      </c>
      <c r="AN6" s="209">
        <v>828</v>
      </c>
      <c r="AO6" s="235">
        <v>886</v>
      </c>
    </row>
    <row r="7" spans="1:41" x14ac:dyDescent="0.35">
      <c r="A7" s="20" t="s">
        <v>82</v>
      </c>
      <c r="B7" s="167">
        <v>284</v>
      </c>
      <c r="C7" s="168">
        <v>441</v>
      </c>
      <c r="D7" s="168">
        <v>715</v>
      </c>
      <c r="E7" s="169">
        <v>733</v>
      </c>
      <c r="F7" s="51">
        <v>244</v>
      </c>
      <c r="G7" s="51">
        <v>668</v>
      </c>
      <c r="H7" s="51">
        <v>655</v>
      </c>
      <c r="I7" s="171">
        <v>376</v>
      </c>
      <c r="J7" s="51">
        <v>162</v>
      </c>
      <c r="K7" s="40">
        <v>439</v>
      </c>
      <c r="L7" s="41">
        <v>627</v>
      </c>
      <c r="M7" s="42">
        <v>474</v>
      </c>
      <c r="N7" s="43">
        <v>305</v>
      </c>
      <c r="O7" s="40">
        <v>509</v>
      </c>
      <c r="P7" s="44">
        <v>401</v>
      </c>
      <c r="Q7" s="45">
        <v>627</v>
      </c>
      <c r="R7" s="44">
        <v>722</v>
      </c>
      <c r="S7" s="46">
        <v>865</v>
      </c>
      <c r="T7" s="42">
        <v>637</v>
      </c>
      <c r="U7" s="42">
        <v>542</v>
      </c>
      <c r="V7" s="47">
        <v>348</v>
      </c>
      <c r="W7" s="27">
        <v>294</v>
      </c>
      <c r="X7" s="49">
        <v>489</v>
      </c>
      <c r="Y7" s="42">
        <v>373</v>
      </c>
      <c r="Z7" s="47">
        <v>263</v>
      </c>
      <c r="AA7" s="42">
        <v>372</v>
      </c>
      <c r="AB7" s="49">
        <v>282</v>
      </c>
      <c r="AC7" s="49">
        <v>359</v>
      </c>
      <c r="AD7" s="47">
        <v>346</v>
      </c>
      <c r="AE7" s="42">
        <v>366</v>
      </c>
      <c r="AF7" s="52">
        <v>239</v>
      </c>
      <c r="AG7" s="41">
        <v>342</v>
      </c>
      <c r="AH7" s="47">
        <v>566</v>
      </c>
      <c r="AI7" s="41">
        <v>746</v>
      </c>
      <c r="AJ7" s="52">
        <v>654</v>
      </c>
      <c r="AK7" s="41">
        <v>767</v>
      </c>
      <c r="AL7" s="47">
        <v>757</v>
      </c>
      <c r="AM7" s="198">
        <v>239</v>
      </c>
      <c r="AN7" s="209">
        <v>905</v>
      </c>
      <c r="AO7" s="235">
        <v>228</v>
      </c>
    </row>
    <row r="8" spans="1:41" x14ac:dyDescent="0.35">
      <c r="A8" s="21" t="s">
        <v>83</v>
      </c>
      <c r="B8" s="167">
        <v>157</v>
      </c>
      <c r="C8" s="168">
        <v>680</v>
      </c>
      <c r="D8" s="168">
        <v>-478</v>
      </c>
      <c r="E8" s="169">
        <v>-402</v>
      </c>
      <c r="F8" s="51">
        <v>741</v>
      </c>
      <c r="G8" s="51">
        <v>284</v>
      </c>
      <c r="H8" s="51">
        <v>-607</v>
      </c>
      <c r="I8" s="171">
        <v>-19</v>
      </c>
      <c r="J8" s="39">
        <v>1113</v>
      </c>
      <c r="K8" s="40">
        <v>-364</v>
      </c>
      <c r="L8" s="41">
        <v>-1020</v>
      </c>
      <c r="M8" s="42">
        <v>-261</v>
      </c>
      <c r="N8" s="43">
        <v>725</v>
      </c>
      <c r="O8" s="53">
        <v>-342</v>
      </c>
      <c r="P8" s="44">
        <v>-301</v>
      </c>
      <c r="Q8" s="45">
        <v>-398</v>
      </c>
      <c r="R8" s="44">
        <v>1890</v>
      </c>
      <c r="S8" s="46">
        <v>693</v>
      </c>
      <c r="T8" s="42">
        <v>-832</v>
      </c>
      <c r="U8" s="42">
        <v>572</v>
      </c>
      <c r="V8" s="47">
        <v>1248</v>
      </c>
      <c r="W8" s="27">
        <v>-494</v>
      </c>
      <c r="X8" s="49">
        <v>-453</v>
      </c>
      <c r="Y8" s="42">
        <v>-435</v>
      </c>
      <c r="Z8" s="47">
        <v>-327</v>
      </c>
      <c r="AA8" s="42">
        <v>-1272</v>
      </c>
      <c r="AB8" s="49">
        <v>-538</v>
      </c>
      <c r="AC8" s="49">
        <v>18</v>
      </c>
      <c r="AD8" s="47">
        <v>411</v>
      </c>
      <c r="AE8" s="42">
        <v>-81</v>
      </c>
      <c r="AF8" s="52">
        <v>-129</v>
      </c>
      <c r="AG8" s="41">
        <v>-106</v>
      </c>
      <c r="AH8" s="47">
        <v>781</v>
      </c>
      <c r="AI8" s="41">
        <v>799</v>
      </c>
      <c r="AJ8" s="50">
        <v>-1172</v>
      </c>
      <c r="AK8" s="41">
        <v>612</v>
      </c>
      <c r="AL8" s="47">
        <v>1913</v>
      </c>
      <c r="AM8" s="198">
        <v>-635</v>
      </c>
      <c r="AN8" s="209">
        <v>-766</v>
      </c>
      <c r="AO8" s="234">
        <v>1020</v>
      </c>
    </row>
    <row r="9" spans="1:41" x14ac:dyDescent="0.35">
      <c r="A9" s="21" t="s">
        <v>84</v>
      </c>
      <c r="B9" s="167">
        <v>142</v>
      </c>
      <c r="C9" s="168">
        <f>191+64</f>
        <v>255</v>
      </c>
      <c r="D9" s="168">
        <f>557+134</f>
        <v>691</v>
      </c>
      <c r="E9" s="169">
        <v>185</v>
      </c>
      <c r="F9" s="51">
        <v>231</v>
      </c>
      <c r="G9" s="51">
        <v>294</v>
      </c>
      <c r="H9" s="51">
        <v>383</v>
      </c>
      <c r="I9" s="171">
        <v>776</v>
      </c>
      <c r="J9" s="39">
        <v>1508</v>
      </c>
      <c r="K9" s="40">
        <v>1457</v>
      </c>
      <c r="L9" s="41">
        <v>1449</v>
      </c>
      <c r="M9" s="42">
        <v>1043</v>
      </c>
      <c r="N9" s="43">
        <v>1031</v>
      </c>
      <c r="O9" s="40">
        <f>O10-O3-O4-O5-O6-O7-O8</f>
        <v>1333</v>
      </c>
      <c r="P9" s="44">
        <v>824</v>
      </c>
      <c r="Q9" s="45">
        <v>1252</v>
      </c>
      <c r="R9" s="44">
        <v>1004</v>
      </c>
      <c r="S9" s="46">
        <v>1528</v>
      </c>
      <c r="T9" s="42">
        <v>1826</v>
      </c>
      <c r="U9" s="42">
        <v>1908</v>
      </c>
      <c r="V9" s="47">
        <v>1547</v>
      </c>
      <c r="W9" s="48">
        <v>2473</v>
      </c>
      <c r="X9" s="49">
        <v>2647</v>
      </c>
      <c r="Y9" s="42">
        <v>2886</v>
      </c>
      <c r="Z9" s="47">
        <v>2488</v>
      </c>
      <c r="AA9" s="42">
        <v>3387</v>
      </c>
      <c r="AB9" s="49">
        <v>2509</v>
      </c>
      <c r="AC9" s="49">
        <v>2466</v>
      </c>
      <c r="AD9" s="47">
        <v>3083</v>
      </c>
      <c r="AE9" s="42">
        <v>3609</v>
      </c>
      <c r="AF9" s="50">
        <v>2856</v>
      </c>
      <c r="AG9" s="41">
        <v>3039</v>
      </c>
      <c r="AH9" s="47">
        <v>2516</v>
      </c>
      <c r="AI9" s="41">
        <v>2890</v>
      </c>
      <c r="AJ9" s="50">
        <v>2877</v>
      </c>
      <c r="AK9" s="41">
        <v>2785</v>
      </c>
      <c r="AL9" s="47">
        <v>2881</v>
      </c>
      <c r="AM9" s="198">
        <v>3319</v>
      </c>
      <c r="AN9" s="209">
        <v>2914</v>
      </c>
      <c r="AO9" s="234">
        <v>4454</v>
      </c>
    </row>
    <row r="10" spans="1:41" x14ac:dyDescent="0.35">
      <c r="A10" s="22" t="s">
        <v>85</v>
      </c>
      <c r="B10" s="63">
        <f>SUM(B3:B9)</f>
        <v>7602</v>
      </c>
      <c r="C10" s="172">
        <v>9845</v>
      </c>
      <c r="D10" s="172">
        <v>8837</v>
      </c>
      <c r="E10" s="173">
        <v>9556</v>
      </c>
      <c r="F10" s="54">
        <v>8913</v>
      </c>
      <c r="G10" s="54">
        <v>10578</v>
      </c>
      <c r="H10" s="54">
        <v>9860</v>
      </c>
      <c r="I10" s="174">
        <v>9818</v>
      </c>
      <c r="J10" s="54">
        <v>11188</v>
      </c>
      <c r="K10" s="55">
        <v>11327</v>
      </c>
      <c r="L10" s="56">
        <v>12130</v>
      </c>
      <c r="M10" s="56">
        <v>11298</v>
      </c>
      <c r="N10" s="57">
        <v>11592</v>
      </c>
      <c r="O10" s="55">
        <v>12411</v>
      </c>
      <c r="P10" s="55">
        <v>13894</v>
      </c>
      <c r="Q10" s="58">
        <v>14348</v>
      </c>
      <c r="R10" s="57">
        <v>12503</v>
      </c>
      <c r="S10" s="59">
        <v>12886</v>
      </c>
      <c r="T10" s="56">
        <v>13373</v>
      </c>
      <c r="U10" s="56">
        <v>13190</v>
      </c>
      <c r="V10" s="60">
        <v>15135</v>
      </c>
      <c r="W10" s="61">
        <v>15738</v>
      </c>
      <c r="X10" s="62">
        <v>17906</v>
      </c>
      <c r="Y10" s="56">
        <v>18187</v>
      </c>
      <c r="Z10" s="60">
        <v>18388</v>
      </c>
      <c r="AA10" s="56">
        <v>21565</v>
      </c>
      <c r="AB10" s="62">
        <v>23919</v>
      </c>
      <c r="AC10" s="62">
        <v>22383</v>
      </c>
      <c r="AD10" s="60">
        <v>25258</v>
      </c>
      <c r="AE10" s="56">
        <v>28828</v>
      </c>
      <c r="AF10" s="63">
        <v>26575</v>
      </c>
      <c r="AG10" s="56">
        <v>28149</v>
      </c>
      <c r="AH10" s="60">
        <v>28893</v>
      </c>
      <c r="AI10" s="56">
        <v>32930</v>
      </c>
      <c r="AJ10" s="63">
        <v>32071</v>
      </c>
      <c r="AK10" s="56">
        <v>34696</v>
      </c>
      <c r="AL10" s="60">
        <v>30570</v>
      </c>
      <c r="AM10" s="55">
        <v>34192</v>
      </c>
      <c r="AN10" s="55">
        <v>36118</v>
      </c>
      <c r="AO10" s="236">
        <v>32877</v>
      </c>
    </row>
    <row r="11" spans="1:41" x14ac:dyDescent="0.35">
      <c r="A11" s="24"/>
      <c r="B11" s="175"/>
      <c r="C11" s="176"/>
      <c r="D11" s="176"/>
      <c r="E11" s="177"/>
      <c r="F11" s="64"/>
      <c r="G11" s="64"/>
      <c r="H11" s="64"/>
      <c r="I11" s="178"/>
      <c r="J11" s="64"/>
      <c r="K11" s="65"/>
      <c r="L11" s="41"/>
      <c r="N11" s="43"/>
      <c r="O11" s="44"/>
      <c r="P11" s="44"/>
      <c r="Q11" s="66"/>
      <c r="R11" s="44"/>
      <c r="S11" s="46"/>
      <c r="T11" s="42"/>
      <c r="U11" s="42"/>
      <c r="V11" s="28"/>
      <c r="X11" s="49"/>
      <c r="Y11" s="42"/>
      <c r="Z11" s="28"/>
      <c r="AB11" s="49"/>
      <c r="AC11" s="49"/>
      <c r="AD11" s="28"/>
      <c r="AE11" s="26"/>
      <c r="AF11" s="26"/>
      <c r="AG11" s="26"/>
      <c r="AH11" s="28"/>
      <c r="AJ11" s="26"/>
      <c r="AK11" s="26"/>
      <c r="AL11" s="28"/>
      <c r="AN11" s="94"/>
      <c r="AO11" s="7"/>
    </row>
    <row r="12" spans="1:41" ht="12.75" customHeight="1" x14ac:dyDescent="0.35">
      <c r="A12" s="9" t="s">
        <v>86</v>
      </c>
      <c r="B12" s="179"/>
      <c r="C12" s="176"/>
      <c r="D12" s="176"/>
      <c r="E12" s="177"/>
      <c r="F12" s="67"/>
      <c r="G12" s="67"/>
      <c r="H12" s="67"/>
      <c r="I12" s="180"/>
      <c r="J12" s="67"/>
      <c r="K12" s="40"/>
      <c r="L12" s="41"/>
      <c r="N12" s="43"/>
      <c r="O12" s="44"/>
      <c r="P12" s="44"/>
      <c r="Q12" s="66"/>
      <c r="R12" s="44"/>
      <c r="S12" s="46"/>
      <c r="T12" s="42"/>
      <c r="U12" s="42"/>
      <c r="V12" s="28"/>
      <c r="X12" s="49"/>
      <c r="Y12" s="42"/>
      <c r="Z12" s="28"/>
      <c r="AB12" s="49"/>
      <c r="AC12" s="49"/>
      <c r="AD12" s="28"/>
      <c r="AH12" s="28"/>
      <c r="AL12" s="28"/>
      <c r="AN12" s="94"/>
      <c r="AO12" s="7"/>
    </row>
    <row r="13" spans="1:41" ht="14.25" customHeight="1" x14ac:dyDescent="0.35">
      <c r="A13" s="23" t="s">
        <v>87</v>
      </c>
      <c r="B13" s="181">
        <v>6597</v>
      </c>
      <c r="C13" s="182">
        <v>7743</v>
      </c>
      <c r="D13" s="182">
        <v>10083</v>
      </c>
      <c r="E13" s="183">
        <v>11194</v>
      </c>
      <c r="F13" s="68">
        <v>7082</v>
      </c>
      <c r="G13" s="68">
        <v>10340</v>
      </c>
      <c r="H13" s="68">
        <v>7193</v>
      </c>
      <c r="I13" s="184">
        <v>7660</v>
      </c>
      <c r="J13" s="68">
        <v>5474</v>
      </c>
      <c r="K13" s="69">
        <v>11158</v>
      </c>
      <c r="L13" s="70">
        <v>10532</v>
      </c>
      <c r="M13" s="70">
        <v>13501</v>
      </c>
      <c r="N13" s="71">
        <v>8457</v>
      </c>
      <c r="O13" s="69">
        <v>8274</v>
      </c>
      <c r="P13" s="69">
        <v>11654</v>
      </c>
      <c r="Q13" s="72">
        <v>12456</v>
      </c>
      <c r="R13" s="71">
        <v>5527</v>
      </c>
      <c r="S13" s="73">
        <v>6410</v>
      </c>
      <c r="T13" s="70">
        <v>7306</v>
      </c>
      <c r="U13" s="70">
        <v>6861</v>
      </c>
      <c r="V13" s="74">
        <v>5554</v>
      </c>
      <c r="W13" s="75">
        <v>10214</v>
      </c>
      <c r="X13" s="76">
        <v>9659</v>
      </c>
      <c r="Y13" s="70">
        <v>10000</v>
      </c>
      <c r="Z13" s="74">
        <v>10329</v>
      </c>
      <c r="AA13" s="70">
        <v>8318</v>
      </c>
      <c r="AB13" s="76">
        <v>13834</v>
      </c>
      <c r="AC13" s="76">
        <v>11442</v>
      </c>
      <c r="AD13" s="74">
        <v>8631</v>
      </c>
      <c r="AE13" s="70">
        <v>14121</v>
      </c>
      <c r="AF13" s="77">
        <v>14331</v>
      </c>
      <c r="AG13" s="70">
        <v>13309</v>
      </c>
      <c r="AH13" s="74">
        <v>7892</v>
      </c>
      <c r="AI13" s="70">
        <v>12568</v>
      </c>
      <c r="AJ13" s="77">
        <v>11682</v>
      </c>
      <c r="AK13" s="70">
        <v>12459</v>
      </c>
      <c r="AL13" s="74">
        <v>7762</v>
      </c>
      <c r="AM13" s="201">
        <v>11174</v>
      </c>
      <c r="AN13" s="186">
        <v>11520</v>
      </c>
      <c r="AO13" s="237">
        <v>11234</v>
      </c>
    </row>
    <row r="14" spans="1:41" ht="14.25" customHeight="1" x14ac:dyDescent="0.35">
      <c r="A14" s="21" t="s">
        <v>88</v>
      </c>
      <c r="B14" s="167">
        <v>3584</v>
      </c>
      <c r="C14" s="185">
        <v>5094</v>
      </c>
      <c r="D14" s="185">
        <v>4474</v>
      </c>
      <c r="E14" s="169">
        <v>4965</v>
      </c>
      <c r="F14" s="39">
        <v>3701</v>
      </c>
      <c r="G14" s="39">
        <v>3881</v>
      </c>
      <c r="H14" s="39">
        <v>7451</v>
      </c>
      <c r="I14" s="170">
        <v>4576</v>
      </c>
      <c r="J14" s="39">
        <v>3173</v>
      </c>
      <c r="K14" s="44">
        <v>4851</v>
      </c>
      <c r="L14" s="41">
        <v>8123</v>
      </c>
      <c r="M14" s="41">
        <v>5096</v>
      </c>
      <c r="N14" s="43">
        <v>5080</v>
      </c>
      <c r="O14" s="40">
        <v>6864</v>
      </c>
      <c r="P14" s="44">
        <v>7877</v>
      </c>
      <c r="Q14" s="45">
        <v>6505</v>
      </c>
      <c r="R14" s="44">
        <v>3028</v>
      </c>
      <c r="S14" s="46">
        <v>4428</v>
      </c>
      <c r="T14" s="42">
        <v>8812</v>
      </c>
      <c r="U14" s="42">
        <v>6845</v>
      </c>
      <c r="V14" s="47">
        <v>6850</v>
      </c>
      <c r="W14" s="48">
        <v>8659</v>
      </c>
      <c r="X14" s="49">
        <v>10899</v>
      </c>
      <c r="Y14" s="42">
        <v>8659</v>
      </c>
      <c r="Z14" s="47">
        <v>10478</v>
      </c>
      <c r="AA14" s="42">
        <v>13448</v>
      </c>
      <c r="AB14" s="49">
        <v>12815</v>
      </c>
      <c r="AC14" s="49">
        <v>9774</v>
      </c>
      <c r="AD14" s="47">
        <v>10003</v>
      </c>
      <c r="AE14" s="42">
        <v>11809</v>
      </c>
      <c r="AF14" s="50">
        <v>11590</v>
      </c>
      <c r="AG14" s="41">
        <v>12231</v>
      </c>
      <c r="AH14" s="47">
        <v>11295</v>
      </c>
      <c r="AI14" s="41">
        <v>12788</v>
      </c>
      <c r="AJ14" s="50">
        <v>15866</v>
      </c>
      <c r="AK14" s="41">
        <v>13238</v>
      </c>
      <c r="AL14" s="47">
        <v>10893</v>
      </c>
      <c r="AM14" s="202">
        <v>17408</v>
      </c>
      <c r="AN14" s="210">
        <v>18038</v>
      </c>
      <c r="AO14" s="238">
        <v>14005</v>
      </c>
    </row>
    <row r="15" spans="1:41" x14ac:dyDescent="0.35">
      <c r="A15" s="21" t="s">
        <v>89</v>
      </c>
      <c r="B15" s="167">
        <v>2078</v>
      </c>
      <c r="C15" s="185">
        <v>1988</v>
      </c>
      <c r="D15" s="185">
        <v>1833</v>
      </c>
      <c r="E15" s="169">
        <v>2323</v>
      </c>
      <c r="F15" s="39">
        <v>2147</v>
      </c>
      <c r="G15" s="39">
        <v>2440</v>
      </c>
      <c r="H15" s="39">
        <v>2505</v>
      </c>
      <c r="I15" s="170">
        <v>2456</v>
      </c>
      <c r="J15" s="39">
        <v>2640</v>
      </c>
      <c r="K15" s="44">
        <v>2544</v>
      </c>
      <c r="L15" s="41">
        <v>2546</v>
      </c>
      <c r="M15" s="41">
        <v>2465</v>
      </c>
      <c r="N15" s="43">
        <v>2254</v>
      </c>
      <c r="O15" s="40">
        <v>2723</v>
      </c>
      <c r="P15" s="44">
        <v>3002</v>
      </c>
      <c r="Q15" s="45">
        <v>3279</v>
      </c>
      <c r="R15" s="44">
        <v>3108</v>
      </c>
      <c r="S15" s="46">
        <v>2400</v>
      </c>
      <c r="T15" s="42">
        <v>2676</v>
      </c>
      <c r="U15" s="42">
        <v>2649</v>
      </c>
      <c r="V15" s="47">
        <v>3635</v>
      </c>
      <c r="W15" s="48">
        <v>3366</v>
      </c>
      <c r="X15" s="49">
        <v>4165</v>
      </c>
      <c r="Y15" s="42">
        <v>3982</v>
      </c>
      <c r="Z15" s="47">
        <v>3599</v>
      </c>
      <c r="AA15" s="42">
        <v>3897</v>
      </c>
      <c r="AB15" s="49">
        <v>4646</v>
      </c>
      <c r="AC15" s="49">
        <v>4013</v>
      </c>
      <c r="AD15" s="47">
        <v>4189</v>
      </c>
      <c r="AE15" s="42">
        <v>4033</v>
      </c>
      <c r="AF15" s="50">
        <v>5027</v>
      </c>
      <c r="AG15" s="41">
        <v>4467</v>
      </c>
      <c r="AH15" s="47">
        <v>4756</v>
      </c>
      <c r="AI15" s="41">
        <v>4439</v>
      </c>
      <c r="AJ15" s="50">
        <v>4883</v>
      </c>
      <c r="AK15" s="41">
        <v>5062</v>
      </c>
      <c r="AL15" s="47">
        <v>4679</v>
      </c>
      <c r="AM15" s="202">
        <v>4652</v>
      </c>
      <c r="AN15" s="210">
        <v>5277</v>
      </c>
      <c r="AO15" s="238">
        <v>4278</v>
      </c>
    </row>
    <row r="16" spans="1:41" x14ac:dyDescent="0.35">
      <c r="A16" s="22" t="s">
        <v>85</v>
      </c>
      <c r="B16" s="172">
        <f>SUM(B13:B15)</f>
        <v>12259</v>
      </c>
      <c r="C16" s="172">
        <f>SUM(C13:C15)</f>
        <v>14825</v>
      </c>
      <c r="D16" s="172">
        <v>16390</v>
      </c>
      <c r="E16" s="173">
        <v>18482</v>
      </c>
      <c r="F16" s="54">
        <v>12930</v>
      </c>
      <c r="G16" s="54">
        <v>16661</v>
      </c>
      <c r="H16" s="54">
        <v>17149</v>
      </c>
      <c r="I16" s="174">
        <v>14692</v>
      </c>
      <c r="J16" s="54">
        <v>11287</v>
      </c>
      <c r="K16" s="55">
        <v>18553</v>
      </c>
      <c r="L16" s="56">
        <v>21201</v>
      </c>
      <c r="M16" s="56">
        <v>21062</v>
      </c>
      <c r="N16" s="57">
        <v>15791</v>
      </c>
      <c r="O16" s="55">
        <v>17861</v>
      </c>
      <c r="P16" s="55">
        <v>22533</v>
      </c>
      <c r="Q16" s="58">
        <v>22240</v>
      </c>
      <c r="R16" s="57">
        <v>11663</v>
      </c>
      <c r="S16" s="59">
        <v>13238</v>
      </c>
      <c r="T16" s="56">
        <v>18794</v>
      </c>
      <c r="U16" s="56">
        <v>16355</v>
      </c>
      <c r="V16" s="60">
        <v>16039</v>
      </c>
      <c r="W16" s="61">
        <v>22239</v>
      </c>
      <c r="X16" s="62">
        <v>24723</v>
      </c>
      <c r="Y16" s="56">
        <v>22641</v>
      </c>
      <c r="Z16" s="60">
        <v>24406</v>
      </c>
      <c r="AA16" s="56">
        <v>25663</v>
      </c>
      <c r="AB16" s="62">
        <v>31295</v>
      </c>
      <c r="AC16" s="62">
        <v>25229</v>
      </c>
      <c r="AD16" s="60">
        <v>22823</v>
      </c>
      <c r="AE16" s="56">
        <v>29963</v>
      </c>
      <c r="AF16" s="63">
        <v>30948</v>
      </c>
      <c r="AG16" s="56">
        <v>30007</v>
      </c>
      <c r="AH16" s="60">
        <v>23943</v>
      </c>
      <c r="AI16" s="56">
        <v>29795</v>
      </c>
      <c r="AJ16" s="63">
        <v>32431</v>
      </c>
      <c r="AK16" s="56">
        <v>30759</v>
      </c>
      <c r="AL16" s="197">
        <v>23334</v>
      </c>
      <c r="AM16" s="203">
        <v>33234</v>
      </c>
      <c r="AN16" s="211">
        <v>34835</v>
      </c>
      <c r="AO16" s="239">
        <v>29517</v>
      </c>
    </row>
    <row r="17" spans="1:40" x14ac:dyDescent="0.35">
      <c r="A17" s="25"/>
      <c r="B17" s="29"/>
      <c r="C17" s="90"/>
      <c r="D17" s="90"/>
      <c r="E17" s="90"/>
      <c r="F17" s="90"/>
      <c r="G17" s="90"/>
      <c r="H17" s="186"/>
      <c r="I17" s="90"/>
      <c r="J17" s="90"/>
      <c r="K17" s="90"/>
      <c r="L17" s="70"/>
      <c r="M17" s="29"/>
      <c r="N17" s="137"/>
      <c r="O17" s="69"/>
      <c r="P17" s="69"/>
      <c r="Q17" s="55"/>
      <c r="R17" s="29"/>
      <c r="S17" s="187"/>
      <c r="T17" s="29"/>
      <c r="U17" s="29"/>
      <c r="V17" s="29"/>
      <c r="W17" s="29"/>
      <c r="X17" s="76"/>
      <c r="Y17" s="29"/>
      <c r="Z17" s="29"/>
      <c r="AA17" s="29"/>
      <c r="AB17" s="76"/>
      <c r="AC17" s="76"/>
      <c r="AD17" s="29"/>
      <c r="AE17" s="29"/>
      <c r="AF17" s="29"/>
      <c r="AG17" s="29"/>
      <c r="AH17" s="29"/>
      <c r="AI17" s="29"/>
      <c r="AJ17" s="29"/>
      <c r="AK17" s="29"/>
      <c r="AL17" s="29"/>
      <c r="AM17" s="199"/>
      <c r="AN17" s="199"/>
    </row>
    <row r="18" spans="1:40" x14ac:dyDescent="0.35">
      <c r="C18" s="99"/>
      <c r="D18" s="188"/>
      <c r="E18" s="188"/>
      <c r="F18" s="188"/>
    </row>
    <row r="19" spans="1:40" x14ac:dyDescent="0.35">
      <c r="C19" s="99"/>
      <c r="D19" s="188"/>
      <c r="E19" s="188"/>
      <c r="F19" s="188"/>
      <c r="Y19" s="189"/>
    </row>
    <row r="20" spans="1:40" x14ac:dyDescent="0.35">
      <c r="D20" s="188"/>
      <c r="E20" s="188"/>
      <c r="F20" s="188"/>
      <c r="K20" s="156"/>
      <c r="R20" s="190"/>
    </row>
    <row r="21" spans="1:40" x14ac:dyDescent="0.35">
      <c r="D21" s="188"/>
      <c r="E21" s="188"/>
      <c r="F21" s="188"/>
    </row>
    <row r="22" spans="1:40" x14ac:dyDescent="0.35">
      <c r="A22" s="36"/>
      <c r="D22" s="188"/>
      <c r="E22" s="188"/>
      <c r="F22" s="188"/>
    </row>
    <row r="23" spans="1:40" x14ac:dyDescent="0.35">
      <c r="D23" s="99"/>
    </row>
  </sheetData>
  <phoneticPr fontId="12" type="noConversion"/>
  <pageMargins left="0.7" right="0.7" top="0.75" bottom="0.75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63B1C3E4A96548BA2E164A8CFADDB6" ma:contentTypeVersion="10" ma:contentTypeDescription="Utwórz nowy dokument." ma:contentTypeScope="" ma:versionID="53711cf2e6536127e4d748aa8786ba59">
  <xsd:schema xmlns:xsd="http://www.w3.org/2001/XMLSchema" xmlns:xs="http://www.w3.org/2001/XMLSchema" xmlns:p="http://schemas.microsoft.com/office/2006/metadata/properties" xmlns:ns3="9d4fa225-37db-45fd-a2cc-afbc9b15ea62" xmlns:ns4="bbfe8bd9-6351-4fb6-a714-a6f6f90071e5" targetNamespace="http://schemas.microsoft.com/office/2006/metadata/properties" ma:root="true" ma:fieldsID="5f356d6f3f88a7d145ab91bc5a5209ae" ns3:_="" ns4:_="">
    <xsd:import namespace="9d4fa225-37db-45fd-a2cc-afbc9b15ea62"/>
    <xsd:import namespace="bbfe8bd9-6351-4fb6-a714-a6f6f90071e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fa225-37db-45fd-a2cc-afbc9b15ea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e8bd9-6351-4fb6-a714-a6f6f9007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FD34E9-D255-48F6-8771-2A1D1F0CDE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B25A25-3C39-477B-B99A-5A4D53F871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72C236-F470-421E-844C-688C1882E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fa225-37db-45fd-a2cc-afbc9b15ea62"/>
    <ds:schemaRef ds:uri="bbfe8bd9-6351-4fb6-a714-a6f6f9007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 finansowe</vt:lpstr>
      <vt:lpstr>Dane operacyjne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Grzejszczak</dc:creator>
  <cp:keywords/>
  <dc:description/>
  <cp:lastModifiedBy>Andrzej Starosta</cp:lastModifiedBy>
  <cp:revision/>
  <dcterms:created xsi:type="dcterms:W3CDTF">2016-10-01T05:35:13Z</dcterms:created>
  <dcterms:modified xsi:type="dcterms:W3CDTF">2025-02-20T14:29:34Z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0x010100F263B1C3E4A96548BA2E164A8CFADDB6</vt:lpwstr>
  </property>
</Properties>
</file>